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Холматова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J19" i="1" s="1"/>
  <c r="K11" i="1"/>
  <c r="L11" i="1"/>
  <c r="M11" i="1"/>
  <c r="N11" i="1"/>
  <c r="O11" i="1"/>
  <c r="D18" i="1"/>
  <c r="E18" i="1"/>
  <c r="F18" i="1"/>
  <c r="G18" i="1"/>
  <c r="H18" i="1"/>
  <c r="I18" i="1"/>
  <c r="J18" i="1"/>
  <c r="K18" i="1"/>
  <c r="L18" i="1"/>
  <c r="M18" i="1"/>
  <c r="N18" i="1"/>
  <c r="O18" i="1"/>
  <c r="D19" i="1"/>
  <c r="E19" i="1"/>
  <c r="F19" i="1"/>
  <c r="G19" i="1"/>
  <c r="H19" i="1"/>
  <c r="I19" i="1"/>
  <c r="K19" i="1"/>
  <c r="L19" i="1"/>
  <c r="M19" i="1"/>
  <c r="N19" i="1"/>
  <c r="O19" i="1"/>
  <c r="D26" i="1"/>
  <c r="E26" i="1"/>
  <c r="F26" i="1"/>
  <c r="G26" i="1"/>
  <c r="H26" i="1"/>
  <c r="I26" i="1"/>
  <c r="J26" i="1"/>
  <c r="K26" i="1"/>
  <c r="L26" i="1"/>
  <c r="M26" i="1"/>
  <c r="N26" i="1"/>
  <c r="O26" i="1"/>
  <c r="D33" i="1"/>
  <c r="E33" i="1"/>
  <c r="F33" i="1"/>
  <c r="G33" i="1"/>
  <c r="H33" i="1"/>
  <c r="I33" i="1"/>
  <c r="J33" i="1"/>
  <c r="K33" i="1"/>
  <c r="L33" i="1"/>
  <c r="M33" i="1"/>
  <c r="N33" i="1"/>
  <c r="O33" i="1"/>
  <c r="D37" i="1"/>
  <c r="E37" i="1"/>
  <c r="F37" i="1"/>
  <c r="G37" i="1"/>
  <c r="H37" i="1"/>
  <c r="I37" i="1"/>
  <c r="J37" i="1"/>
  <c r="K37" i="1"/>
  <c r="L37" i="1"/>
  <c r="M37" i="1"/>
  <c r="N37" i="1"/>
  <c r="O37" i="1"/>
  <c r="D44" i="1"/>
  <c r="E44" i="1"/>
  <c r="F44" i="1"/>
  <c r="G44" i="1"/>
  <c r="H44" i="1"/>
  <c r="I44" i="1"/>
  <c r="J44" i="1"/>
  <c r="K44" i="1"/>
  <c r="L44" i="1"/>
  <c r="M44" i="1"/>
  <c r="N44" i="1"/>
  <c r="O44" i="1"/>
  <c r="D49" i="1"/>
  <c r="E49" i="1"/>
  <c r="F49" i="1"/>
  <c r="G49" i="1"/>
  <c r="H49" i="1"/>
  <c r="I49" i="1"/>
  <c r="K49" i="1"/>
  <c r="L49" i="1"/>
  <c r="M49" i="1"/>
  <c r="N49" i="1"/>
  <c r="O49" i="1"/>
  <c r="D56" i="1"/>
  <c r="E56" i="1"/>
  <c r="F56" i="1"/>
  <c r="G56" i="1"/>
  <c r="H56" i="1"/>
  <c r="I56" i="1"/>
  <c r="J56" i="1"/>
  <c r="K56" i="1"/>
  <c r="L56" i="1"/>
  <c r="M56" i="1"/>
  <c r="N56" i="1"/>
  <c r="O56" i="1"/>
  <c r="D63" i="1"/>
  <c r="E63" i="1"/>
  <c r="F63" i="1"/>
  <c r="F64" i="1" s="1"/>
  <c r="G63" i="1"/>
  <c r="H63" i="1"/>
  <c r="I63" i="1"/>
  <c r="J63" i="1"/>
  <c r="K63" i="1"/>
  <c r="L63" i="1"/>
  <c r="M63" i="1"/>
  <c r="N63" i="1"/>
  <c r="O63" i="1"/>
  <c r="D64" i="1"/>
  <c r="E64" i="1"/>
  <c r="G64" i="1"/>
  <c r="H64" i="1"/>
  <c r="I64" i="1"/>
  <c r="J64" i="1"/>
  <c r="K64" i="1"/>
  <c r="L64" i="1"/>
  <c r="M64" i="1"/>
  <c r="N64" i="1"/>
  <c r="O64" i="1"/>
  <c r="H69" i="1"/>
  <c r="I69" i="1"/>
  <c r="J69" i="1"/>
  <c r="K69" i="1"/>
  <c r="L69" i="1"/>
  <c r="M69" i="1"/>
  <c r="N69" i="1"/>
  <c r="O69" i="1"/>
  <c r="D72" i="1"/>
  <c r="E72" i="1"/>
  <c r="F72" i="1"/>
  <c r="G72" i="1"/>
  <c r="H72" i="1"/>
  <c r="I72" i="1"/>
  <c r="J72" i="1"/>
  <c r="K72" i="1"/>
  <c r="L72" i="1"/>
  <c r="M72" i="1"/>
  <c r="N72" i="1"/>
  <c r="O72" i="1"/>
  <c r="D78" i="1"/>
  <c r="E78" i="1"/>
  <c r="F78" i="1"/>
  <c r="F79" i="1" s="1"/>
  <c r="G78" i="1"/>
  <c r="H78" i="1"/>
  <c r="I78" i="1"/>
  <c r="J78" i="1"/>
  <c r="K78" i="1"/>
  <c r="L78" i="1"/>
  <c r="M78" i="1"/>
  <c r="N78" i="1"/>
  <c r="O78" i="1"/>
  <c r="D79" i="1"/>
  <c r="E79" i="1"/>
  <c r="G79" i="1"/>
  <c r="H79" i="1"/>
  <c r="I79" i="1"/>
  <c r="J79" i="1"/>
  <c r="K79" i="1"/>
  <c r="L79" i="1"/>
  <c r="M79" i="1"/>
  <c r="N79" i="1"/>
  <c r="O79" i="1"/>
  <c r="D86" i="1"/>
  <c r="E86" i="1"/>
  <c r="F86" i="1"/>
  <c r="G86" i="1"/>
  <c r="H86" i="1"/>
  <c r="I86" i="1"/>
  <c r="J86" i="1"/>
  <c r="K86" i="1"/>
  <c r="L86" i="1"/>
  <c r="M86" i="1"/>
  <c r="N86" i="1"/>
  <c r="O86" i="1"/>
  <c r="D93" i="1"/>
  <c r="E93" i="1"/>
  <c r="F93" i="1"/>
  <c r="G93" i="1"/>
  <c r="H93" i="1"/>
  <c r="I93" i="1"/>
  <c r="J93" i="1"/>
  <c r="K93" i="1"/>
  <c r="L93" i="1"/>
  <c r="M93" i="1"/>
  <c r="N93" i="1"/>
  <c r="O93" i="1"/>
  <c r="D94" i="1"/>
  <c r="E94" i="1"/>
  <c r="F94" i="1"/>
  <c r="G94" i="1"/>
  <c r="H94" i="1"/>
  <c r="I94" i="1"/>
  <c r="J94" i="1"/>
  <c r="K94" i="1"/>
  <c r="L94" i="1"/>
  <c r="M94" i="1"/>
  <c r="N94" i="1"/>
  <c r="O94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D137" i="1"/>
  <c r="E137" i="1"/>
  <c r="F137" i="1"/>
  <c r="F138" i="1" s="1"/>
  <c r="G137" i="1"/>
  <c r="H137" i="1"/>
  <c r="I137" i="1"/>
  <c r="J137" i="1"/>
  <c r="K137" i="1"/>
  <c r="L137" i="1"/>
  <c r="M137" i="1"/>
  <c r="N137" i="1"/>
  <c r="O137" i="1"/>
  <c r="D138" i="1"/>
  <c r="E138" i="1"/>
  <c r="G138" i="1"/>
  <c r="H138" i="1"/>
  <c r="I138" i="1"/>
  <c r="J138" i="1"/>
  <c r="K138" i="1"/>
  <c r="L138" i="1"/>
  <c r="M138" i="1"/>
  <c r="N138" i="1"/>
  <c r="O138" i="1"/>
  <c r="K143" i="1"/>
  <c r="J143" i="1"/>
  <c r="I143" i="1"/>
  <c r="H143" i="1"/>
  <c r="F161" i="1"/>
  <c r="G161" i="1"/>
  <c r="J161" i="1"/>
  <c r="J169" i="1" s="1"/>
  <c r="K161" i="1"/>
  <c r="N161" i="1"/>
  <c r="O161" i="1"/>
  <c r="D161" i="1"/>
  <c r="D169" i="1" s="1"/>
  <c r="E161" i="1"/>
  <c r="E169" i="1" s="1"/>
  <c r="H161" i="1"/>
  <c r="H169" i="1" s="1"/>
  <c r="I161" i="1"/>
  <c r="L161" i="1"/>
  <c r="M161" i="1"/>
  <c r="M169" i="1" s="1"/>
  <c r="G169" i="1" l="1"/>
  <c r="N169" i="1"/>
  <c r="F169" i="1"/>
  <c r="L169" i="1"/>
  <c r="O169" i="1"/>
  <c r="K169" i="1"/>
  <c r="I169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75" i="1"/>
  <c r="N175" i="1"/>
  <c r="M175" i="1"/>
  <c r="L175" i="1"/>
  <c r="K175" i="1"/>
  <c r="J175" i="1"/>
  <c r="I175" i="1"/>
  <c r="H175" i="1"/>
  <c r="G175" i="1"/>
  <c r="G184" i="1" s="1"/>
  <c r="F175" i="1"/>
  <c r="F184" i="1" s="1"/>
  <c r="E175" i="1"/>
  <c r="E184" i="1" s="1"/>
  <c r="D175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O145" i="1"/>
  <c r="N145" i="1"/>
  <c r="M145" i="1"/>
  <c r="L145" i="1"/>
  <c r="L153" i="1" s="1"/>
  <c r="K145" i="1"/>
  <c r="K153" i="1" s="1"/>
  <c r="J145" i="1"/>
  <c r="I145" i="1"/>
  <c r="H145" i="1"/>
  <c r="G145" i="1"/>
  <c r="G153" i="1" s="1"/>
  <c r="F145" i="1"/>
  <c r="F153" i="1" s="1"/>
  <c r="E145" i="1"/>
  <c r="E153" i="1" s="1"/>
  <c r="D145" i="1"/>
  <c r="D153" i="1" s="1"/>
  <c r="D184" i="1" l="1"/>
  <c r="H184" i="1"/>
  <c r="L184" i="1"/>
  <c r="G285" i="1"/>
  <c r="N153" i="1"/>
  <c r="N184" i="1"/>
  <c r="O153" i="1"/>
  <c r="K184" i="1"/>
  <c r="O184" i="1"/>
  <c r="J153" i="1"/>
  <c r="J184" i="1"/>
  <c r="H153" i="1"/>
  <c r="I153" i="1"/>
  <c r="M153" i="1"/>
  <c r="I184" i="1"/>
  <c r="M184" i="1"/>
  <c r="F285" i="1" l="1"/>
  <c r="E285" i="1"/>
  <c r="D285" i="1"/>
  <c r="I285" i="1"/>
  <c r="L285" i="1"/>
  <c r="H285" i="1"/>
  <c r="J285" i="1"/>
  <c r="M285" i="1"/>
  <c r="N285" i="1"/>
  <c r="K285" i="1"/>
  <c r="O285" i="1"/>
</calcChain>
</file>

<file path=xl/sharedStrings.xml><?xml version="1.0" encoding="utf-8"?>
<sst xmlns="http://schemas.openxmlformats.org/spreadsheetml/2006/main" count="281" uniqueCount="114">
  <si>
    <t>Приём пищи</t>
  </si>
  <si>
    <t>Наименвание блюда</t>
  </si>
  <si>
    <t>Вес блюда</t>
  </si>
  <si>
    <t>Пищевые вещества</t>
  </si>
  <si>
    <t>Энергетическая ценнсть</t>
  </si>
  <si>
    <t>Витамины, мг</t>
  </si>
  <si>
    <t>Минеральные вещества, мг</t>
  </si>
  <si>
    <t>№ рецептур</t>
  </si>
  <si>
    <t>Белки</t>
  </si>
  <si>
    <t>Жиры</t>
  </si>
  <si>
    <t>Углеводы</t>
  </si>
  <si>
    <r>
      <rPr>
        <b/>
        <sz val="10"/>
        <color theme="1"/>
        <rFont val="Times New Roman"/>
        <charset val="204"/>
      </rPr>
      <t>В</t>
    </r>
    <r>
      <rPr>
        <b/>
        <sz val="5"/>
        <color theme="1"/>
        <rFont val="Times New Roman"/>
        <charset val="204"/>
      </rPr>
      <t>1</t>
    </r>
  </si>
  <si>
    <t>С</t>
  </si>
  <si>
    <t>А</t>
  </si>
  <si>
    <r>
      <rPr>
        <b/>
        <sz val="10"/>
        <color theme="1"/>
        <rFont val="Times New Roman"/>
        <charset val="204"/>
      </rPr>
      <t>В</t>
    </r>
    <r>
      <rPr>
        <b/>
        <sz val="5"/>
        <color theme="1"/>
        <rFont val="Times New Roman"/>
        <charset val="204"/>
      </rPr>
      <t>2</t>
    </r>
  </si>
  <si>
    <t>Са</t>
  </si>
  <si>
    <t>Р</t>
  </si>
  <si>
    <t>Мg</t>
  </si>
  <si>
    <t>Fe</t>
  </si>
  <si>
    <t xml:space="preserve"> 1-день </t>
  </si>
  <si>
    <t xml:space="preserve">Завтрак: </t>
  </si>
  <si>
    <t xml:space="preserve">Каша жидкая молочная из манной крупы с маслом </t>
  </si>
  <si>
    <t>Сок фруктовый (вишнёвый)</t>
  </si>
  <si>
    <t>Хлеб пшеничный</t>
  </si>
  <si>
    <t>п/р</t>
  </si>
  <si>
    <t>Итого за завтрак</t>
  </si>
  <si>
    <t xml:space="preserve">Обед: </t>
  </si>
  <si>
    <t>Птица (курица) отварная</t>
  </si>
  <si>
    <t xml:space="preserve">Капуста тушеная  </t>
  </si>
  <si>
    <t>Итого за обед</t>
  </si>
  <si>
    <t>Итого за день</t>
  </si>
  <si>
    <t xml:space="preserve">2-день </t>
  </si>
  <si>
    <t>Сок фруктовый (виноградный)</t>
  </si>
  <si>
    <t>Картофельное пюре</t>
  </si>
  <si>
    <t xml:space="preserve">Чай с сахаром </t>
  </si>
  <si>
    <t>Полдник</t>
  </si>
  <si>
    <t>Сок фруктовый (яблочный)</t>
  </si>
  <si>
    <t>Груша</t>
  </si>
  <si>
    <t>Итого за полдник</t>
  </si>
  <si>
    <t xml:space="preserve">1- неделя; 3-день </t>
  </si>
  <si>
    <t>Каша "Дружба" на молоке с маслом</t>
  </si>
  <si>
    <t>Сыр российский ( порциями)</t>
  </si>
  <si>
    <t>Яблоко</t>
  </si>
  <si>
    <t>Суп картофельный с рыбными фрикадельками</t>
  </si>
  <si>
    <t>Жаркое по-домашнему</t>
  </si>
  <si>
    <t>Напиток из плодов шиповника</t>
  </si>
  <si>
    <t xml:space="preserve"> 3-день </t>
  </si>
  <si>
    <t>Борщ  с мясом кур со сметаной</t>
  </si>
  <si>
    <t xml:space="preserve"> 4-день </t>
  </si>
  <si>
    <t xml:space="preserve">Суп картофельный с макарон изд </t>
  </si>
  <si>
    <t>Каша гречневая</t>
  </si>
  <si>
    <t>Котлета мясная натуральная</t>
  </si>
  <si>
    <t>Компот из сухофруктов</t>
  </si>
  <si>
    <t xml:space="preserve">5-день </t>
  </si>
  <si>
    <t>Сок фруктовый (абрикосовый)</t>
  </si>
  <si>
    <t>Макарон отварной с маслом</t>
  </si>
  <si>
    <t>Какао на молоке</t>
  </si>
  <si>
    <t>6-день</t>
  </si>
  <si>
    <t>Чай с сахаром с лимоном</t>
  </si>
  <si>
    <t xml:space="preserve"> 7-день </t>
  </si>
  <si>
    <t>Каша геркулесовая на  молоке с маслом</t>
  </si>
  <si>
    <t>Гуляш из говядины</t>
  </si>
  <si>
    <t xml:space="preserve">8-день </t>
  </si>
  <si>
    <t xml:space="preserve">9-день </t>
  </si>
  <si>
    <t xml:space="preserve"> 10-день  </t>
  </si>
  <si>
    <t>Блины с молоком  сгущённым</t>
  </si>
  <si>
    <t>фрукт</t>
  </si>
  <si>
    <t xml:space="preserve">2- неделя; 6-день </t>
  </si>
  <si>
    <t>Обед:</t>
  </si>
  <si>
    <t>Рассольник Ленинградский</t>
  </si>
  <si>
    <t>Абрикос</t>
  </si>
  <si>
    <t>3- неделя; 1-день 16 июня</t>
  </si>
  <si>
    <t xml:space="preserve">Звтрак: </t>
  </si>
  <si>
    <t>Каша рисовая на молоке с маслом</t>
  </si>
  <si>
    <t>200/5</t>
  </si>
  <si>
    <t>Кофейный напиток</t>
  </si>
  <si>
    <t>Сыр порционный</t>
  </si>
  <si>
    <t>Салат из свежей капусты</t>
  </si>
  <si>
    <t>Суп картофельный с макарон изд с мясом говяд туш</t>
  </si>
  <si>
    <t>250/25</t>
  </si>
  <si>
    <t>3- неделя; 2-день 17 июня</t>
  </si>
  <si>
    <t>Омлет натуральный</t>
  </si>
  <si>
    <t>Масло сливочное</t>
  </si>
  <si>
    <t>Салат из свежих помидор</t>
  </si>
  <si>
    <t>Борщ с мясом говядины тушенной со сметаной</t>
  </si>
  <si>
    <t>250/25/10</t>
  </si>
  <si>
    <t>Плов с мясом куриной грудки</t>
  </si>
  <si>
    <t>200/15/7</t>
  </si>
  <si>
    <t>3- неделя; 3-день 18 июня</t>
  </si>
  <si>
    <t>Итого за 10 дней:</t>
  </si>
  <si>
    <t>Соотношение за 10 дней:</t>
  </si>
  <si>
    <t>Меню составлено в соответствии со Сборником  рецептур на продукцию для обучающихся во всех образовательных учреждениях.</t>
  </si>
  <si>
    <t xml:space="preserve">Под ред. М.П.Могильного  и  В.А.Тутельяна. – М.: ДеЛи плюс, 2017. – 544 с. </t>
  </si>
  <si>
    <t>При составлении меню учитывалось равномерность распределения калорийности рациона по дням 10-дневного периода.</t>
  </si>
  <si>
    <t xml:space="preserve">Предлагаемое примерное меню дает возможность организовать питание в соответствии с СанПиН 2.3/2.4.3590-20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</t>
  </si>
  <si>
    <t xml:space="preserve"> </t>
  </si>
  <si>
    <t>мандарин</t>
  </si>
  <si>
    <t>Курица отварная</t>
  </si>
  <si>
    <t>Рассольник «Ленинградский»</t>
  </si>
  <si>
    <t>Каша пшёная  на молоке с маслом</t>
  </si>
  <si>
    <t>рис отварной с сливоч маслом</t>
  </si>
  <si>
    <t>Рыба (филе минтая) запеченная с сыром</t>
  </si>
  <si>
    <t>апельсин</t>
  </si>
  <si>
    <t>Суп молочный с вермешелью</t>
  </si>
  <si>
    <t>Суп гороховый</t>
  </si>
  <si>
    <t>Курица(голень) зпечённая</t>
  </si>
  <si>
    <t xml:space="preserve">Каша манная с маслом </t>
  </si>
  <si>
    <t>Каша рисовая на молоке</t>
  </si>
  <si>
    <t xml:space="preserve">Сок фруктовый </t>
  </si>
  <si>
    <t>Компот из св.яблок</t>
  </si>
  <si>
    <t>Масло сливочное ( порционно)</t>
  </si>
  <si>
    <t>Сыр российский (порционно)</t>
  </si>
  <si>
    <t>Курица запеченая</t>
  </si>
  <si>
    <t>Перспективное меню для детей 7-11 лет МОУ "Едогонская СОШ"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</si>
</sst>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5"/>
      <color theme="1"/>
      <name val="Times New Roman"/>
      <charset val="204"/>
    </font>
    <font>
      <b/>
      <sz val="9"/>
      <color rgb="FF000000"/>
      <name val="Times New Roman"/>
      <charset val="204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0" fontId="6" fillId="3" borderId="8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6" xfId="0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5"/>
  <sheetViews>
    <sheetView tabSelected="1" zoomScaleNormal="100" workbookViewId="0">
      <selection activeCell="T18" sqref="T18"/>
    </sheetView>
  </sheetViews>
  <sheetFormatPr defaultColWidth="9" defaultRowHeight="15"/>
  <cols>
    <col min="1" max="1" width="9.42578125" customWidth="1"/>
    <col min="2" max="2" width="28.42578125" customWidth="1"/>
    <col min="3" max="3" width="8" customWidth="1"/>
    <col min="4" max="4" width="7.42578125" customWidth="1"/>
    <col min="5" max="5" width="7" customWidth="1"/>
    <col min="6" max="6" width="8.42578125" customWidth="1"/>
    <col min="7" max="7" width="8.5703125" customWidth="1"/>
    <col min="8" max="8" width="6.5703125" customWidth="1"/>
    <col min="9" max="9" width="5.7109375" customWidth="1"/>
    <col min="10" max="10" width="6" customWidth="1"/>
    <col min="11" max="11" width="7.140625" customWidth="1"/>
    <col min="12" max="12" width="7.85546875" customWidth="1"/>
    <col min="13" max="13" width="7.7109375" customWidth="1"/>
    <col min="14" max="14" width="6.85546875" customWidth="1"/>
    <col min="15" max="15" width="7.28515625" customWidth="1"/>
    <col min="16" max="16" width="8.5703125" customWidth="1"/>
  </cols>
  <sheetData>
    <row r="1" spans="1:16" ht="23.25" customHeight="1">
      <c r="A1" s="88" t="s">
        <v>113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16" ht="26.25" customHeight="1">
      <c r="A2" s="94" t="s">
        <v>0</v>
      </c>
      <c r="B2" s="94" t="s">
        <v>1</v>
      </c>
      <c r="C2" s="94" t="s">
        <v>2</v>
      </c>
      <c r="D2" s="91" t="s">
        <v>3</v>
      </c>
      <c r="E2" s="92"/>
      <c r="F2" s="93"/>
      <c r="G2" s="94" t="s">
        <v>4</v>
      </c>
      <c r="H2" s="91" t="s">
        <v>5</v>
      </c>
      <c r="I2" s="92"/>
      <c r="J2" s="92"/>
      <c r="K2" s="93"/>
      <c r="L2" s="91" t="s">
        <v>6</v>
      </c>
      <c r="M2" s="92"/>
      <c r="N2" s="92"/>
      <c r="O2" s="93"/>
      <c r="P2" s="94" t="s">
        <v>7</v>
      </c>
    </row>
    <row r="3" spans="1:16" ht="26.25" customHeight="1">
      <c r="A3" s="95"/>
      <c r="B3" s="95"/>
      <c r="C3" s="95"/>
      <c r="D3" s="1"/>
      <c r="E3" s="2"/>
      <c r="F3" s="3"/>
      <c r="G3" s="95"/>
      <c r="H3" s="4">
        <v>27</v>
      </c>
      <c r="I3" s="4">
        <v>31</v>
      </c>
      <c r="J3" s="4">
        <v>23</v>
      </c>
      <c r="K3" s="4">
        <v>28</v>
      </c>
      <c r="L3" s="4">
        <v>19</v>
      </c>
      <c r="M3" s="4">
        <v>21</v>
      </c>
      <c r="N3" s="4">
        <v>20</v>
      </c>
      <c r="O3" s="4">
        <v>22</v>
      </c>
      <c r="P3" s="95"/>
    </row>
    <row r="4" spans="1:16" ht="25.5">
      <c r="A4" s="96"/>
      <c r="B4" s="96"/>
      <c r="C4" s="96"/>
      <c r="D4" s="4" t="s">
        <v>8</v>
      </c>
      <c r="E4" s="4" t="s">
        <v>9</v>
      </c>
      <c r="F4" s="4" t="s">
        <v>10</v>
      </c>
      <c r="G4" s="96"/>
      <c r="H4" s="5" t="s">
        <v>11</v>
      </c>
      <c r="I4" s="5" t="s">
        <v>12</v>
      </c>
      <c r="J4" s="5" t="s">
        <v>13</v>
      </c>
      <c r="K4" s="22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96"/>
    </row>
    <row r="5" spans="1:16">
      <c r="A5" s="82" t="s">
        <v>19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>
      <c r="A6" s="6" t="s">
        <v>20</v>
      </c>
      <c r="B6" s="7" t="s">
        <v>106</v>
      </c>
      <c r="C6" s="4">
        <v>250</v>
      </c>
      <c r="D6" s="8">
        <v>9.0500000000000007</v>
      </c>
      <c r="E6" s="8">
        <v>11.03</v>
      </c>
      <c r="F6" s="8">
        <v>32.380000000000003</v>
      </c>
      <c r="G6" s="8">
        <v>251</v>
      </c>
      <c r="H6" s="8">
        <v>0.08</v>
      </c>
      <c r="I6" s="8">
        <v>1.17</v>
      </c>
      <c r="J6" s="8">
        <v>58</v>
      </c>
      <c r="K6" s="8">
        <v>0.17</v>
      </c>
      <c r="L6" s="8">
        <v>133.77000000000001</v>
      </c>
      <c r="M6" s="8">
        <v>118.19</v>
      </c>
      <c r="N6" s="8">
        <v>20.3</v>
      </c>
      <c r="O6" s="8">
        <v>0.47</v>
      </c>
      <c r="P6" s="4">
        <v>181</v>
      </c>
    </row>
    <row r="7" spans="1:16">
      <c r="A7" s="7"/>
      <c r="B7" s="7" t="s">
        <v>22</v>
      </c>
      <c r="C7" s="4">
        <v>200</v>
      </c>
      <c r="D7" s="8">
        <v>1.4</v>
      </c>
      <c r="E7" s="8">
        <v>0.8</v>
      </c>
      <c r="F7" s="8">
        <v>22.8</v>
      </c>
      <c r="G7" s="8">
        <v>100.4</v>
      </c>
      <c r="H7" s="8">
        <v>0.02</v>
      </c>
      <c r="I7" s="8">
        <v>14.8</v>
      </c>
      <c r="J7" s="8">
        <v>0.6</v>
      </c>
      <c r="K7" s="8">
        <v>0.04</v>
      </c>
      <c r="L7" s="8">
        <v>34</v>
      </c>
      <c r="M7" s="8">
        <v>36</v>
      </c>
      <c r="N7" s="8">
        <v>12</v>
      </c>
      <c r="O7" s="8">
        <v>0.6</v>
      </c>
      <c r="P7" s="4"/>
    </row>
    <row r="8" spans="1:16" ht="15.75" customHeight="1">
      <c r="A8" s="7"/>
      <c r="B8" s="7" t="s">
        <v>23</v>
      </c>
      <c r="C8" s="4">
        <v>40</v>
      </c>
      <c r="D8" s="8">
        <v>3.16</v>
      </c>
      <c r="E8" s="8">
        <v>0.8</v>
      </c>
      <c r="F8" s="8">
        <v>19.32</v>
      </c>
      <c r="G8" s="8">
        <v>93.52</v>
      </c>
      <c r="H8" s="8">
        <v>0.04</v>
      </c>
      <c r="I8" s="8"/>
      <c r="J8" s="8"/>
      <c r="K8" s="8"/>
      <c r="L8" s="8">
        <v>9.1999999999999993</v>
      </c>
      <c r="M8" s="8">
        <v>34.799999999999997</v>
      </c>
      <c r="N8" s="8">
        <v>13.2</v>
      </c>
      <c r="O8" s="8">
        <v>0.44</v>
      </c>
      <c r="P8" s="4" t="s">
        <v>24</v>
      </c>
    </row>
    <row r="9" spans="1:16" ht="15" customHeight="1">
      <c r="A9" s="7"/>
      <c r="B9" s="68" t="s">
        <v>110</v>
      </c>
      <c r="C9" s="67">
        <v>10</v>
      </c>
      <c r="D9" s="69">
        <v>0.2</v>
      </c>
      <c r="E9" s="69">
        <v>7.2</v>
      </c>
      <c r="F9" s="69">
        <v>0.13</v>
      </c>
      <c r="G9" s="69">
        <v>65.72</v>
      </c>
      <c r="H9" s="69">
        <v>0</v>
      </c>
      <c r="I9" s="69">
        <v>0</v>
      </c>
      <c r="J9" s="69">
        <v>40</v>
      </c>
      <c r="K9" s="69">
        <v>0.01</v>
      </c>
      <c r="L9" s="69">
        <v>2.4</v>
      </c>
      <c r="M9" s="69">
        <v>3</v>
      </c>
      <c r="N9" s="69">
        <v>0</v>
      </c>
      <c r="O9" s="69">
        <v>0.02</v>
      </c>
      <c r="P9" s="67"/>
    </row>
    <row r="10" spans="1:16">
      <c r="A10" s="7"/>
      <c r="B10" s="7" t="s">
        <v>96</v>
      </c>
      <c r="C10" s="4">
        <v>100</v>
      </c>
      <c r="D10" s="12">
        <v>1.5</v>
      </c>
      <c r="E10" s="12">
        <v>1</v>
      </c>
      <c r="F10" s="12">
        <v>21</v>
      </c>
      <c r="G10" s="12">
        <v>96</v>
      </c>
      <c r="H10" s="12">
        <v>0.04</v>
      </c>
      <c r="I10" s="12">
        <v>10</v>
      </c>
      <c r="J10" s="12"/>
      <c r="K10" s="12">
        <v>0.05</v>
      </c>
      <c r="L10" s="12">
        <v>8</v>
      </c>
      <c r="M10" s="12">
        <v>28</v>
      </c>
      <c r="N10" s="12">
        <v>42</v>
      </c>
      <c r="O10" s="12">
        <v>0.6</v>
      </c>
      <c r="P10" s="16"/>
    </row>
    <row r="11" spans="1:16" ht="21.75" customHeight="1">
      <c r="A11" s="9" t="s">
        <v>25</v>
      </c>
      <c r="B11" s="7"/>
      <c r="C11" s="8"/>
      <c r="D11" s="4">
        <f>D6+D7+D8+D9+D10</f>
        <v>15.31</v>
      </c>
      <c r="E11" s="4">
        <f>E6+E7+E8+E9+E10</f>
        <v>20.830000000000002</v>
      </c>
      <c r="F11" s="4">
        <f>F6+F7+F8+F10</f>
        <v>95.5</v>
      </c>
      <c r="G11" s="4">
        <f>G6+G7+G8+G9+G10</f>
        <v>606.64</v>
      </c>
      <c r="H11" s="4">
        <f t="shared" ref="H11:O11" si="0">SUM(H6:H10)</f>
        <v>0.18000000000000002</v>
      </c>
      <c r="I11" s="4">
        <f t="shared" si="0"/>
        <v>25.97</v>
      </c>
      <c r="J11" s="4">
        <f t="shared" si="0"/>
        <v>98.6</v>
      </c>
      <c r="K11" s="4">
        <f t="shared" si="0"/>
        <v>0.27</v>
      </c>
      <c r="L11" s="4">
        <f t="shared" si="0"/>
        <v>187.37</v>
      </c>
      <c r="M11" s="4">
        <f t="shared" si="0"/>
        <v>219.99</v>
      </c>
      <c r="N11" s="4">
        <f t="shared" si="0"/>
        <v>87.5</v>
      </c>
      <c r="O11" s="4">
        <f t="shared" si="0"/>
        <v>2.13</v>
      </c>
      <c r="P11" s="4"/>
    </row>
    <row r="12" spans="1:16" ht="18" customHeight="1">
      <c r="A12" s="10"/>
      <c r="B12" s="7"/>
      <c r="C12" s="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109" t="s">
        <v>26</v>
      </c>
      <c r="B13" s="25" t="s">
        <v>49</v>
      </c>
      <c r="C13" s="4">
        <v>250</v>
      </c>
      <c r="D13" s="8">
        <v>14.67</v>
      </c>
      <c r="E13" s="8">
        <v>13.18</v>
      </c>
      <c r="F13" s="8">
        <v>24.66</v>
      </c>
      <c r="G13" s="8">
        <v>202.15</v>
      </c>
      <c r="H13" s="8">
        <v>0.11</v>
      </c>
      <c r="I13" s="8">
        <v>8.25</v>
      </c>
      <c r="J13" s="8"/>
      <c r="K13" s="8">
        <v>0.06</v>
      </c>
      <c r="L13" s="8">
        <v>29.2</v>
      </c>
      <c r="M13" s="8">
        <v>67.58</v>
      </c>
      <c r="N13" s="8">
        <v>27.28</v>
      </c>
      <c r="O13" s="8"/>
      <c r="P13" s="4">
        <v>111</v>
      </c>
    </row>
    <row r="14" spans="1:16" ht="14.25" customHeight="1">
      <c r="A14" s="110"/>
      <c r="B14" s="49" t="s">
        <v>50</v>
      </c>
      <c r="C14" s="50">
        <v>160</v>
      </c>
      <c r="D14" s="51">
        <v>11.16</v>
      </c>
      <c r="E14" s="51">
        <v>14.81</v>
      </c>
      <c r="F14" s="51">
        <v>49.83</v>
      </c>
      <c r="G14" s="51">
        <v>350</v>
      </c>
      <c r="H14" s="51">
        <v>0.26</v>
      </c>
      <c r="I14" s="51"/>
      <c r="J14" s="51">
        <v>50</v>
      </c>
      <c r="K14" s="51">
        <v>0.26</v>
      </c>
      <c r="L14" s="51">
        <v>32.99</v>
      </c>
      <c r="M14" s="51">
        <v>262.94</v>
      </c>
      <c r="N14" s="51">
        <v>175.65</v>
      </c>
      <c r="O14" s="51">
        <v>5.91</v>
      </c>
      <c r="P14" s="52">
        <v>302</v>
      </c>
    </row>
    <row r="15" spans="1:16">
      <c r="A15" s="110"/>
      <c r="B15" s="7" t="s">
        <v>61</v>
      </c>
      <c r="C15" s="4">
        <v>80</v>
      </c>
      <c r="D15" s="12">
        <v>22.54</v>
      </c>
      <c r="E15" s="12">
        <v>25.58</v>
      </c>
      <c r="F15" s="12">
        <v>8.42</v>
      </c>
      <c r="G15" s="12">
        <v>135</v>
      </c>
      <c r="H15" s="12">
        <v>0.14000000000000001</v>
      </c>
      <c r="I15" s="12">
        <v>0.2</v>
      </c>
      <c r="J15" s="12">
        <v>42.8</v>
      </c>
      <c r="K15" s="12">
        <v>0.08</v>
      </c>
      <c r="L15" s="12">
        <v>16.18</v>
      </c>
      <c r="M15" s="12">
        <v>109.32</v>
      </c>
      <c r="N15" s="12">
        <v>16.440000000000001</v>
      </c>
      <c r="O15" s="12">
        <v>1.76</v>
      </c>
      <c r="P15" s="16">
        <v>267</v>
      </c>
    </row>
    <row r="16" spans="1:16">
      <c r="A16" s="110"/>
      <c r="B16" s="7" t="s">
        <v>34</v>
      </c>
      <c r="C16" s="4">
        <v>200</v>
      </c>
      <c r="D16" s="12">
        <v>7.0000000000000007E-2</v>
      </c>
      <c r="E16" s="12">
        <v>0.04</v>
      </c>
      <c r="F16" s="12">
        <v>15</v>
      </c>
      <c r="G16" s="12">
        <v>60</v>
      </c>
      <c r="H16" s="12"/>
      <c r="I16" s="12">
        <v>0.03</v>
      </c>
      <c r="J16" s="12"/>
      <c r="K16" s="12"/>
      <c r="L16" s="12">
        <v>11.1</v>
      </c>
      <c r="M16" s="12">
        <v>2.8</v>
      </c>
      <c r="N16" s="12">
        <v>1.4</v>
      </c>
      <c r="O16" s="12">
        <v>0.28000000000000003</v>
      </c>
      <c r="P16" s="16">
        <v>376</v>
      </c>
    </row>
    <row r="17" spans="1:16">
      <c r="A17" s="111"/>
      <c r="B17" s="7" t="s">
        <v>23</v>
      </c>
      <c r="C17" s="13">
        <v>40</v>
      </c>
      <c r="D17" s="14">
        <v>4.74</v>
      </c>
      <c r="E17" s="14">
        <v>0.12</v>
      </c>
      <c r="F17" s="14">
        <v>28.98</v>
      </c>
      <c r="G17" s="14">
        <v>140.28</v>
      </c>
      <c r="H17" s="14">
        <v>0.06</v>
      </c>
      <c r="I17" s="14"/>
      <c r="J17" s="14"/>
      <c r="K17" s="14"/>
      <c r="L17" s="14">
        <v>13.8</v>
      </c>
      <c r="M17" s="14">
        <v>52.2</v>
      </c>
      <c r="N17" s="14">
        <v>19.8</v>
      </c>
      <c r="O17" s="14">
        <v>0.66</v>
      </c>
      <c r="P17" s="4" t="s">
        <v>24</v>
      </c>
    </row>
    <row r="18" spans="1:16" ht="26.25">
      <c r="A18" s="6" t="s">
        <v>29</v>
      </c>
      <c r="B18" s="12"/>
      <c r="C18" s="8"/>
      <c r="D18" s="4">
        <f t="shared" ref="D18:O18" si="1">SUM(D13:D17)</f>
        <v>53.18</v>
      </c>
      <c r="E18" s="4">
        <f t="shared" si="1"/>
        <v>53.73</v>
      </c>
      <c r="F18" s="4">
        <f t="shared" si="1"/>
        <v>126.89</v>
      </c>
      <c r="G18" s="4">
        <f t="shared" si="1"/>
        <v>887.43</v>
      </c>
      <c r="H18" s="4">
        <f t="shared" si="1"/>
        <v>0.57000000000000006</v>
      </c>
      <c r="I18" s="4">
        <f t="shared" si="1"/>
        <v>8.4799999999999986</v>
      </c>
      <c r="J18" s="4">
        <f t="shared" si="1"/>
        <v>92.8</v>
      </c>
      <c r="K18" s="4">
        <f t="shared" si="1"/>
        <v>0.4</v>
      </c>
      <c r="L18" s="4">
        <f t="shared" si="1"/>
        <v>103.27</v>
      </c>
      <c r="M18" s="4">
        <f t="shared" si="1"/>
        <v>494.84</v>
      </c>
      <c r="N18" s="4">
        <f t="shared" si="1"/>
        <v>240.57000000000002</v>
      </c>
      <c r="O18" s="4">
        <f t="shared" si="1"/>
        <v>8.61</v>
      </c>
      <c r="P18" s="4"/>
    </row>
    <row r="19" spans="1:16" ht="30.75" customHeight="1">
      <c r="A19" s="6" t="s">
        <v>30</v>
      </c>
      <c r="B19" s="12"/>
      <c r="C19" s="8"/>
      <c r="D19" s="4">
        <f>D11+D18</f>
        <v>68.489999999999995</v>
      </c>
      <c r="E19" s="4">
        <f>E11+E18</f>
        <v>74.56</v>
      </c>
      <c r="F19" s="4">
        <f>F11+F18</f>
        <v>222.39</v>
      </c>
      <c r="G19" s="4">
        <f>G11+G18</f>
        <v>1494.07</v>
      </c>
      <c r="H19" s="4">
        <f t="shared" ref="H19:O19" si="2">H11+H18</f>
        <v>0.75000000000000011</v>
      </c>
      <c r="I19" s="4">
        <f t="shared" si="2"/>
        <v>34.449999999999996</v>
      </c>
      <c r="J19" s="4">
        <f t="shared" si="2"/>
        <v>191.39999999999998</v>
      </c>
      <c r="K19" s="4">
        <f t="shared" si="2"/>
        <v>0.67</v>
      </c>
      <c r="L19" s="4">
        <f t="shared" si="2"/>
        <v>290.64</v>
      </c>
      <c r="M19" s="4">
        <f t="shared" si="2"/>
        <v>714.82999999999993</v>
      </c>
      <c r="N19" s="4">
        <f t="shared" si="2"/>
        <v>328.07000000000005</v>
      </c>
      <c r="O19" s="4">
        <f t="shared" si="2"/>
        <v>10.739999999999998</v>
      </c>
      <c r="P19" s="8"/>
    </row>
    <row r="20" spans="1:16" ht="18.75" customHeight="1">
      <c r="A20" s="82" t="s">
        <v>31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</row>
    <row r="21" spans="1:16" ht="15.75" thickBot="1">
      <c r="A21" s="6" t="s">
        <v>20</v>
      </c>
      <c r="B21" s="53" t="s">
        <v>107</v>
      </c>
      <c r="C21" s="54">
        <v>250</v>
      </c>
      <c r="D21" s="55">
        <v>8.9499999999999993</v>
      </c>
      <c r="E21" s="55">
        <v>11.29</v>
      </c>
      <c r="F21" s="55">
        <v>42.95</v>
      </c>
      <c r="G21" s="55">
        <v>294</v>
      </c>
      <c r="H21" s="55">
        <v>0.06</v>
      </c>
      <c r="I21" s="55">
        <v>1.69</v>
      </c>
      <c r="J21" s="55">
        <v>54.8</v>
      </c>
      <c r="K21" s="55">
        <v>0.15</v>
      </c>
      <c r="L21" s="55">
        <v>130.66999999999999</v>
      </c>
      <c r="M21" s="55">
        <v>157.44</v>
      </c>
      <c r="N21" s="55">
        <v>36.46</v>
      </c>
      <c r="O21" s="55">
        <v>0.6</v>
      </c>
      <c r="P21" s="54">
        <v>174</v>
      </c>
    </row>
    <row r="22" spans="1:16" ht="15.75" thickBot="1">
      <c r="A22" s="7"/>
      <c r="B22" s="53" t="s">
        <v>32</v>
      </c>
      <c r="C22" s="54">
        <v>200</v>
      </c>
      <c r="D22" s="55">
        <v>0.6</v>
      </c>
      <c r="E22" s="55">
        <v>0.8</v>
      </c>
      <c r="F22" s="55">
        <v>32.6</v>
      </c>
      <c r="G22" s="55">
        <v>136.4</v>
      </c>
      <c r="H22" s="55">
        <v>0.04</v>
      </c>
      <c r="I22" s="55">
        <v>4</v>
      </c>
      <c r="J22" s="55"/>
      <c r="K22" s="55">
        <v>0.02</v>
      </c>
      <c r="L22" s="55">
        <v>40</v>
      </c>
      <c r="M22" s="55">
        <v>24</v>
      </c>
      <c r="N22" s="55">
        <v>18</v>
      </c>
      <c r="O22" s="55">
        <v>0.8</v>
      </c>
      <c r="P22" s="54">
        <v>389</v>
      </c>
    </row>
    <row r="23" spans="1:16" ht="15.75" thickBot="1">
      <c r="A23" s="7"/>
      <c r="B23" s="53" t="s">
        <v>23</v>
      </c>
      <c r="C23" s="54">
        <v>40</v>
      </c>
      <c r="D23" s="55">
        <v>3.16</v>
      </c>
      <c r="E23" s="55">
        <v>0.8</v>
      </c>
      <c r="F23" s="55">
        <v>19.32</v>
      </c>
      <c r="G23" s="55">
        <v>93.52</v>
      </c>
      <c r="H23" s="55">
        <v>0.04</v>
      </c>
      <c r="I23" s="55"/>
      <c r="J23" s="55"/>
      <c r="K23" s="55"/>
      <c r="L23" s="55">
        <v>9.1999999999999993</v>
      </c>
      <c r="M23" s="55">
        <v>34.799999999999997</v>
      </c>
      <c r="N23" s="55">
        <v>13.2</v>
      </c>
      <c r="O23" s="55">
        <v>0.44</v>
      </c>
      <c r="P23" s="54" t="s">
        <v>24</v>
      </c>
    </row>
    <row r="24" spans="1:16" hidden="1">
      <c r="A24" s="7"/>
      <c r="B24" s="7"/>
      <c r="C24" s="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6"/>
    </row>
    <row r="25" spans="1:16">
      <c r="A25" s="7"/>
      <c r="B25" s="49" t="s">
        <v>96</v>
      </c>
      <c r="C25" s="4">
        <v>100</v>
      </c>
      <c r="D25" s="12">
        <v>1.5</v>
      </c>
      <c r="E25" s="12">
        <v>1</v>
      </c>
      <c r="F25" s="12">
        <v>21</v>
      </c>
      <c r="G25" s="12">
        <v>96</v>
      </c>
      <c r="H25" s="12">
        <v>0.04</v>
      </c>
      <c r="I25" s="12">
        <v>10</v>
      </c>
      <c r="J25" s="12"/>
      <c r="K25" s="12">
        <v>0.05</v>
      </c>
      <c r="L25" s="12">
        <v>8</v>
      </c>
      <c r="M25" s="12">
        <v>28</v>
      </c>
      <c r="N25" s="12">
        <v>42</v>
      </c>
      <c r="O25" s="12">
        <v>0.6</v>
      </c>
      <c r="P25" s="16"/>
    </row>
    <row r="26" spans="1:16" ht="26.25">
      <c r="A26" s="6" t="s">
        <v>25</v>
      </c>
      <c r="B26" s="15"/>
      <c r="C26" s="8"/>
      <c r="D26" s="16">
        <f>D21+D22+D23+D24+D25</f>
        <v>14.209999999999999</v>
      </c>
      <c r="E26" s="16">
        <f>E21+E22+E23+E24+E25</f>
        <v>13.89</v>
      </c>
      <c r="F26" s="16">
        <f>F21+F22+F23+F24+F25</f>
        <v>115.87</v>
      </c>
      <c r="G26" s="16">
        <f>G21+G22+G23+G24+G25</f>
        <v>619.91999999999996</v>
      </c>
      <c r="H26" s="16">
        <f t="shared" ref="H26:O26" si="3">SUM(H21:H25)</f>
        <v>0.18000000000000002</v>
      </c>
      <c r="I26" s="16">
        <f t="shared" si="3"/>
        <v>15.69</v>
      </c>
      <c r="J26" s="16">
        <f t="shared" si="3"/>
        <v>54.8</v>
      </c>
      <c r="K26" s="16">
        <f t="shared" si="3"/>
        <v>0.21999999999999997</v>
      </c>
      <c r="L26" s="16">
        <f t="shared" si="3"/>
        <v>187.86999999999998</v>
      </c>
      <c r="M26" s="16">
        <f t="shared" si="3"/>
        <v>244.24</v>
      </c>
      <c r="N26" s="16">
        <f t="shared" si="3"/>
        <v>109.66</v>
      </c>
      <c r="O26" s="16">
        <f t="shared" si="3"/>
        <v>2.44</v>
      </c>
      <c r="P26" s="16"/>
    </row>
    <row r="27" spans="1:16" ht="15.75" thickBot="1">
      <c r="A27" s="6"/>
      <c r="B27" s="15"/>
      <c r="C27" s="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 thickBot="1">
      <c r="A28" s="17" t="s">
        <v>26</v>
      </c>
      <c r="B28" s="59" t="s">
        <v>98</v>
      </c>
      <c r="C28" s="60">
        <v>250</v>
      </c>
      <c r="D28" s="61">
        <v>3.69</v>
      </c>
      <c r="E28" s="61">
        <v>14.48</v>
      </c>
      <c r="F28" s="61">
        <v>12.7</v>
      </c>
      <c r="G28" s="61">
        <v>309.70999999999998</v>
      </c>
      <c r="H28" s="61">
        <v>0.18</v>
      </c>
      <c r="I28" s="61">
        <v>4.66</v>
      </c>
      <c r="J28" s="61"/>
      <c r="K28" s="61">
        <v>0.06</v>
      </c>
      <c r="L28" s="61">
        <v>34.14</v>
      </c>
      <c r="M28" s="61">
        <v>70.48</v>
      </c>
      <c r="N28" s="61">
        <v>28.46</v>
      </c>
      <c r="O28" s="61">
        <v>1.64</v>
      </c>
      <c r="P28" s="60">
        <v>96</v>
      </c>
    </row>
    <row r="29" spans="1:16" ht="18" customHeight="1">
      <c r="A29" s="7"/>
      <c r="B29" s="7" t="s">
        <v>33</v>
      </c>
      <c r="C29" s="4">
        <v>200</v>
      </c>
      <c r="D29" s="12">
        <v>3.12</v>
      </c>
      <c r="E29" s="12">
        <v>2.33</v>
      </c>
      <c r="F29" s="12">
        <v>19.13</v>
      </c>
      <c r="G29" s="12">
        <v>109.73</v>
      </c>
      <c r="H29" s="12">
        <v>1.1599999999999999</v>
      </c>
      <c r="I29" s="12">
        <v>3.75</v>
      </c>
      <c r="J29" s="12">
        <v>33.15</v>
      </c>
      <c r="K29" s="12">
        <v>0.15</v>
      </c>
      <c r="L29" s="12">
        <v>38.25</v>
      </c>
      <c r="M29" s="12">
        <v>76.95</v>
      </c>
      <c r="N29" s="12">
        <v>26.7</v>
      </c>
      <c r="O29" s="12">
        <v>0.86</v>
      </c>
      <c r="P29" s="16">
        <v>312</v>
      </c>
    </row>
    <row r="30" spans="1:16" ht="15.75" customHeight="1" thickBot="1">
      <c r="A30" s="7"/>
      <c r="B30" s="56" t="s">
        <v>97</v>
      </c>
      <c r="C30" s="57">
        <v>75</v>
      </c>
      <c r="D30" s="58">
        <v>26.24</v>
      </c>
      <c r="E30" s="58">
        <v>18.89</v>
      </c>
      <c r="F30" s="58">
        <v>3.27</v>
      </c>
      <c r="G30" s="58">
        <v>164</v>
      </c>
      <c r="H30" s="58">
        <v>0.26</v>
      </c>
      <c r="I30" s="58"/>
      <c r="J30" s="58">
        <v>50</v>
      </c>
      <c r="K30" s="58">
        <v>0.26</v>
      </c>
      <c r="L30" s="58">
        <v>32.99</v>
      </c>
      <c r="M30" s="58">
        <v>262.94</v>
      </c>
      <c r="N30" s="58">
        <v>175.65</v>
      </c>
      <c r="O30" s="58">
        <v>5.91</v>
      </c>
      <c r="P30" s="57">
        <v>288</v>
      </c>
    </row>
    <row r="31" spans="1:16" ht="17.25" customHeight="1">
      <c r="A31" s="7"/>
      <c r="B31" s="15" t="s">
        <v>56</v>
      </c>
      <c r="C31" s="4">
        <v>200</v>
      </c>
      <c r="D31" s="31">
        <v>6.56</v>
      </c>
      <c r="E31" s="31">
        <v>1.34</v>
      </c>
      <c r="F31" s="31">
        <v>26</v>
      </c>
      <c r="G31" s="31">
        <v>125.11</v>
      </c>
      <c r="H31" s="31">
        <v>0.06</v>
      </c>
      <c r="I31" s="31">
        <v>1.59</v>
      </c>
      <c r="J31" s="31">
        <v>24.4</v>
      </c>
      <c r="K31" s="31">
        <v>0.19</v>
      </c>
      <c r="L31" s="31">
        <v>152.22</v>
      </c>
      <c r="M31" s="31">
        <v>124.56</v>
      </c>
      <c r="N31" s="31">
        <v>21.34</v>
      </c>
      <c r="O31" s="31">
        <v>0.46</v>
      </c>
      <c r="P31" s="16">
        <v>382</v>
      </c>
    </row>
    <row r="32" spans="1:16" ht="18.75" customHeight="1">
      <c r="A32" s="7"/>
      <c r="B32" s="7" t="s">
        <v>23</v>
      </c>
      <c r="C32" s="13">
        <v>40</v>
      </c>
      <c r="D32" s="14">
        <v>4.74</v>
      </c>
      <c r="E32" s="14">
        <v>0.12</v>
      </c>
      <c r="F32" s="14">
        <v>28.98</v>
      </c>
      <c r="G32" s="14">
        <v>140.28</v>
      </c>
      <c r="H32" s="14">
        <v>0.06</v>
      </c>
      <c r="I32" s="14"/>
      <c r="J32" s="14"/>
      <c r="K32" s="14"/>
      <c r="L32" s="14">
        <v>13.8</v>
      </c>
      <c r="M32" s="14">
        <v>52.2</v>
      </c>
      <c r="N32" s="14">
        <v>19.8</v>
      </c>
      <c r="O32" s="14">
        <v>0.66</v>
      </c>
      <c r="P32" s="4" t="s">
        <v>24</v>
      </c>
    </row>
    <row r="33" spans="1:16" ht="31.5" customHeight="1">
      <c r="A33" s="6" t="s">
        <v>29</v>
      </c>
      <c r="B33" s="15"/>
      <c r="C33" s="8"/>
      <c r="D33" s="16">
        <f t="shared" ref="D33:O33" si="4">SUM(D28:D32)</f>
        <v>44.35</v>
      </c>
      <c r="E33" s="16">
        <f t="shared" si="4"/>
        <v>37.160000000000004</v>
      </c>
      <c r="F33" s="16">
        <f t="shared" si="4"/>
        <v>90.08</v>
      </c>
      <c r="G33" s="16">
        <f t="shared" si="4"/>
        <v>848.83</v>
      </c>
      <c r="H33" s="16">
        <f t="shared" si="4"/>
        <v>1.72</v>
      </c>
      <c r="I33" s="16">
        <f t="shared" si="4"/>
        <v>10</v>
      </c>
      <c r="J33" s="16">
        <f t="shared" si="4"/>
        <v>107.55000000000001</v>
      </c>
      <c r="K33" s="16">
        <f t="shared" si="4"/>
        <v>0.65999999999999992</v>
      </c>
      <c r="L33" s="16">
        <f t="shared" si="4"/>
        <v>271.40000000000003</v>
      </c>
      <c r="M33" s="16">
        <f t="shared" si="4"/>
        <v>587.13000000000011</v>
      </c>
      <c r="N33" s="16">
        <f t="shared" si="4"/>
        <v>271.95</v>
      </c>
      <c r="O33" s="16">
        <f t="shared" si="4"/>
        <v>9.5300000000000011</v>
      </c>
      <c r="P33" s="16"/>
    </row>
    <row r="34" spans="1:16" ht="24.75" hidden="1" customHeight="1">
      <c r="A34" s="6" t="s">
        <v>35</v>
      </c>
      <c r="B34" s="12" t="s">
        <v>36</v>
      </c>
      <c r="C34" s="4">
        <v>200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4"/>
    </row>
    <row r="35" spans="1:16" ht="18.75" hidden="1" customHeight="1">
      <c r="A35" s="6"/>
      <c r="B35" s="12" t="s">
        <v>37</v>
      </c>
      <c r="C35" s="4">
        <v>100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6"/>
    </row>
    <row r="36" spans="1:16" ht="22.5" hidden="1" customHeight="1">
      <c r="A36" s="6" t="s">
        <v>38</v>
      </c>
      <c r="B36" s="12"/>
      <c r="C36" s="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26.25" customHeight="1">
      <c r="A37" s="6" t="s">
        <v>30</v>
      </c>
      <c r="B37" s="12"/>
      <c r="C37" s="8"/>
      <c r="D37" s="16">
        <f>D26+D33+D36</f>
        <v>58.56</v>
      </c>
      <c r="E37" s="16">
        <f>E26+E33+E36</f>
        <v>51.050000000000004</v>
      </c>
      <c r="F37" s="16">
        <f>F26+F33+F36</f>
        <v>205.95</v>
      </c>
      <c r="G37" s="16">
        <f>G26+G33+G36</f>
        <v>1468.75</v>
      </c>
      <c r="H37" s="16">
        <f t="shared" ref="H37:O37" si="5">H26+H33</f>
        <v>1.9</v>
      </c>
      <c r="I37" s="16">
        <f t="shared" si="5"/>
        <v>25.689999999999998</v>
      </c>
      <c r="J37" s="16">
        <f t="shared" si="5"/>
        <v>162.35000000000002</v>
      </c>
      <c r="K37" s="16">
        <f t="shared" si="5"/>
        <v>0.87999999999999989</v>
      </c>
      <c r="L37" s="16">
        <f t="shared" si="5"/>
        <v>459.27</v>
      </c>
      <c r="M37" s="16">
        <f t="shared" si="5"/>
        <v>831.37000000000012</v>
      </c>
      <c r="N37" s="16">
        <f t="shared" si="5"/>
        <v>381.61</v>
      </c>
      <c r="O37" s="16">
        <f t="shared" si="5"/>
        <v>11.97</v>
      </c>
      <c r="P37" s="16"/>
    </row>
    <row r="38" spans="1:16" ht="0.75" customHeight="1">
      <c r="A38" s="104" t="s">
        <v>39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ht="4.5" hidden="1" customHeight="1">
      <c r="A39" s="6" t="s">
        <v>20</v>
      </c>
      <c r="B39" s="7" t="s">
        <v>40</v>
      </c>
      <c r="C39" s="4">
        <v>180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6"/>
    </row>
    <row r="40" spans="1:16" ht="16.5" hidden="1" customHeight="1">
      <c r="A40" s="7"/>
      <c r="B40" s="7" t="s">
        <v>34</v>
      </c>
      <c r="C40" s="4">
        <v>200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4"/>
    </row>
    <row r="41" spans="1:16" ht="20.25" hidden="1" customHeight="1">
      <c r="A41" s="7"/>
      <c r="B41" s="7" t="s">
        <v>23</v>
      </c>
      <c r="C41" s="4">
        <v>40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4"/>
    </row>
    <row r="42" spans="1:16" ht="15" hidden="1" customHeight="1">
      <c r="A42" s="7"/>
      <c r="B42" s="7" t="s">
        <v>41</v>
      </c>
      <c r="C42" s="4">
        <v>10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"/>
    </row>
    <row r="43" spans="1:16" ht="17.25" hidden="1" customHeight="1">
      <c r="A43" s="7"/>
      <c r="B43" s="7" t="s">
        <v>42</v>
      </c>
      <c r="C43" s="4">
        <v>75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4"/>
    </row>
    <row r="44" spans="1:16" ht="0.75" hidden="1" customHeight="1">
      <c r="A44" s="6" t="s">
        <v>25</v>
      </c>
      <c r="B44" s="7"/>
      <c r="C44" s="8"/>
      <c r="D44" s="16">
        <f>D39+D40+D41+D42+D43</f>
        <v>0</v>
      </c>
      <c r="E44" s="16">
        <f>E39+E40+E41+E42+E43</f>
        <v>0</v>
      </c>
      <c r="F44" s="16">
        <f>F39+F40+F41+F42+F43</f>
        <v>0</v>
      </c>
      <c r="G44" s="16">
        <f>G39+G40+G41+G42+G43</f>
        <v>0</v>
      </c>
      <c r="H44" s="16">
        <f t="shared" ref="H44:O44" si="6">SUM(H39:H43)</f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6"/>
        <v>0</v>
      </c>
      <c r="P44" s="16"/>
    </row>
    <row r="45" spans="1:16" ht="14.25" hidden="1" customHeight="1">
      <c r="A45" s="6" t="s">
        <v>26</v>
      </c>
      <c r="B45" s="18" t="s">
        <v>43</v>
      </c>
      <c r="C45" s="19">
        <v>210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4"/>
    </row>
    <row r="46" spans="1:16" ht="7.5" hidden="1" customHeight="1">
      <c r="A46" s="7"/>
      <c r="B46" s="18" t="s">
        <v>44</v>
      </c>
      <c r="C46" s="19">
        <v>230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4"/>
    </row>
    <row r="47" spans="1:16" ht="12.75" hidden="1" customHeight="1">
      <c r="A47" s="7"/>
      <c r="B47" s="7" t="s">
        <v>45</v>
      </c>
      <c r="C47" s="4">
        <v>200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6"/>
    </row>
    <row r="48" spans="1:16" ht="14.25" hidden="1" customHeight="1">
      <c r="A48" s="7"/>
      <c r="B48" s="7" t="s">
        <v>23</v>
      </c>
      <c r="C48" s="13">
        <v>40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4"/>
    </row>
    <row r="49" spans="1:16" ht="2.25" hidden="1" customHeight="1">
      <c r="A49" s="21" t="s">
        <v>29</v>
      </c>
      <c r="B49" s="12"/>
      <c r="C49" s="8"/>
      <c r="D49" s="16">
        <f t="shared" ref="D49:I49" si="7">SUM(D45:D48)</f>
        <v>0</v>
      </c>
      <c r="E49" s="16">
        <f t="shared" si="7"/>
        <v>0</v>
      </c>
      <c r="F49" s="16">
        <f t="shared" si="7"/>
        <v>0</v>
      </c>
      <c r="G49" s="16">
        <f t="shared" si="7"/>
        <v>0</v>
      </c>
      <c r="H49" s="16">
        <f t="shared" si="7"/>
        <v>0</v>
      </c>
      <c r="I49" s="16">
        <f t="shared" si="7"/>
        <v>0</v>
      </c>
      <c r="J49" s="16"/>
      <c r="K49" s="16">
        <f>SUM(K45:K48)</f>
        <v>0</v>
      </c>
      <c r="L49" s="16">
        <f>SUM(L45:L48)</f>
        <v>0</v>
      </c>
      <c r="M49" s="16">
        <f>SUM(M45:M48)</f>
        <v>0</v>
      </c>
      <c r="N49" s="16">
        <f>SUM(N45:N48)</f>
        <v>0</v>
      </c>
      <c r="O49" s="16">
        <f>SUM(O45:O48)</f>
        <v>0</v>
      </c>
      <c r="P49" s="12"/>
    </row>
    <row r="50" spans="1:16" ht="21" customHeight="1">
      <c r="A50" s="82" t="s">
        <v>46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1:16" ht="26.25">
      <c r="A51" s="6" t="s">
        <v>20</v>
      </c>
      <c r="B51" s="15" t="s">
        <v>99</v>
      </c>
      <c r="C51" s="4">
        <v>250</v>
      </c>
      <c r="D51" s="12">
        <v>10.46</v>
      </c>
      <c r="E51" s="12">
        <v>13.03</v>
      </c>
      <c r="F51" s="12">
        <v>37.049999999999997</v>
      </c>
      <c r="G51" s="12">
        <v>285</v>
      </c>
      <c r="H51" s="12">
        <v>0.19</v>
      </c>
      <c r="I51" s="12">
        <v>1.17</v>
      </c>
      <c r="J51" s="12">
        <v>58</v>
      </c>
      <c r="K51" s="12">
        <v>0.19</v>
      </c>
      <c r="L51" s="12">
        <v>138.1</v>
      </c>
      <c r="M51" s="12">
        <v>184.37</v>
      </c>
      <c r="N51" s="12">
        <v>47.6</v>
      </c>
      <c r="O51" s="12">
        <v>1.23</v>
      </c>
      <c r="P51" s="16">
        <v>182</v>
      </c>
    </row>
    <row r="52" spans="1:16">
      <c r="A52" s="12"/>
      <c r="B52" s="15" t="s">
        <v>54</v>
      </c>
      <c r="C52" s="4">
        <v>200</v>
      </c>
      <c r="D52" s="8">
        <v>0.9</v>
      </c>
      <c r="E52" s="8"/>
      <c r="F52" s="8">
        <v>22.86</v>
      </c>
      <c r="G52" s="8">
        <v>95.04</v>
      </c>
      <c r="H52" s="8">
        <v>0.04</v>
      </c>
      <c r="I52" s="8">
        <v>7.2</v>
      </c>
      <c r="J52" s="8"/>
      <c r="K52" s="8">
        <v>7.0000000000000007E-2</v>
      </c>
      <c r="L52" s="8">
        <v>36</v>
      </c>
      <c r="M52" s="8">
        <v>32.4</v>
      </c>
      <c r="N52" s="8">
        <v>18</v>
      </c>
      <c r="O52" s="8">
        <v>0.36</v>
      </c>
      <c r="P52" s="4"/>
    </row>
    <row r="53" spans="1:16">
      <c r="A53" s="12"/>
      <c r="B53" s="15" t="s">
        <v>23</v>
      </c>
      <c r="C53" s="4">
        <v>40</v>
      </c>
      <c r="D53" s="12">
        <v>3.16</v>
      </c>
      <c r="E53" s="12">
        <v>0.8</v>
      </c>
      <c r="F53" s="12">
        <v>19.32</v>
      </c>
      <c r="G53" s="12">
        <v>93.52</v>
      </c>
      <c r="H53" s="12">
        <v>0.04</v>
      </c>
      <c r="I53" s="12"/>
      <c r="J53" s="12"/>
      <c r="K53" s="12"/>
      <c r="L53" s="12">
        <v>9.1999999999999993</v>
      </c>
      <c r="M53" s="12">
        <v>34.799999999999997</v>
      </c>
      <c r="N53" s="12">
        <v>13.2</v>
      </c>
      <c r="O53" s="12">
        <v>0.44</v>
      </c>
      <c r="P53" s="16" t="s">
        <v>24</v>
      </c>
    </row>
    <row r="54" spans="1:16" ht="15.75" thickBot="1">
      <c r="A54" s="12"/>
      <c r="B54" s="7" t="s">
        <v>42</v>
      </c>
      <c r="C54" s="57">
        <v>200</v>
      </c>
      <c r="D54" s="58">
        <v>0.4</v>
      </c>
      <c r="E54" s="58">
        <v>0.8</v>
      </c>
      <c r="F54" s="58">
        <v>9.8000000000000007</v>
      </c>
      <c r="G54" s="58">
        <v>47</v>
      </c>
      <c r="H54" s="58">
        <v>0.03</v>
      </c>
      <c r="I54" s="58">
        <v>10</v>
      </c>
      <c r="J54" s="58"/>
      <c r="K54" s="58">
        <v>0.02</v>
      </c>
      <c r="L54" s="58">
        <v>16</v>
      </c>
      <c r="M54" s="58">
        <v>11</v>
      </c>
      <c r="N54" s="58">
        <v>9</v>
      </c>
      <c r="O54" s="58">
        <v>2.2000000000000002</v>
      </c>
      <c r="P54" s="57">
        <v>338</v>
      </c>
    </row>
    <row r="55" spans="1:16">
      <c r="A55" s="12"/>
      <c r="B55" s="7"/>
      <c r="C55" s="4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4"/>
    </row>
    <row r="56" spans="1:16" ht="26.25">
      <c r="A56" s="6" t="s">
        <v>25</v>
      </c>
      <c r="B56" s="7"/>
      <c r="C56" s="8"/>
      <c r="D56" s="16">
        <f>D51+D52+D53+D54+D55</f>
        <v>14.920000000000002</v>
      </c>
      <c r="E56" s="16">
        <f>E51+E52+E53+E54+E55</f>
        <v>14.63</v>
      </c>
      <c r="F56" s="16">
        <f>F51+F52+F53+F54+F55</f>
        <v>89.029999999999987</v>
      </c>
      <c r="G56" s="16">
        <f>G51+G52+G53+G54+G55</f>
        <v>520.55999999999995</v>
      </c>
      <c r="H56" s="16">
        <f t="shared" ref="H56:O56" si="8">SUM(H51:H55)</f>
        <v>0.30000000000000004</v>
      </c>
      <c r="I56" s="16">
        <f t="shared" si="8"/>
        <v>18.37</v>
      </c>
      <c r="J56" s="16">
        <f t="shared" si="8"/>
        <v>58</v>
      </c>
      <c r="K56" s="16">
        <f t="shared" si="8"/>
        <v>0.28000000000000003</v>
      </c>
      <c r="L56" s="16">
        <f t="shared" si="8"/>
        <v>199.29999999999998</v>
      </c>
      <c r="M56" s="16">
        <f t="shared" si="8"/>
        <v>262.57</v>
      </c>
      <c r="N56" s="16">
        <f t="shared" si="8"/>
        <v>87.8</v>
      </c>
      <c r="O56" s="16">
        <f t="shared" si="8"/>
        <v>4.2300000000000004</v>
      </c>
      <c r="P56" s="16"/>
    </row>
    <row r="57" spans="1:16">
      <c r="A57" s="6"/>
      <c r="B57" s="7"/>
      <c r="C57" s="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>
      <c r="A58" s="6" t="s">
        <v>26</v>
      </c>
      <c r="B58" s="7" t="s">
        <v>47</v>
      </c>
      <c r="C58" s="4">
        <v>250</v>
      </c>
      <c r="D58" s="11">
        <v>1.44</v>
      </c>
      <c r="E58" s="11">
        <v>7.87</v>
      </c>
      <c r="F58" s="11">
        <v>8.75</v>
      </c>
      <c r="G58" s="11">
        <v>83</v>
      </c>
      <c r="H58" s="11">
        <v>0.04</v>
      </c>
      <c r="I58" s="11">
        <v>8.5399999999999991</v>
      </c>
      <c r="J58" s="11"/>
      <c r="K58" s="11">
        <v>0.04</v>
      </c>
      <c r="L58" s="11">
        <v>39.78</v>
      </c>
      <c r="M58" s="11">
        <v>43.68</v>
      </c>
      <c r="N58" s="11">
        <v>20.9</v>
      </c>
      <c r="O58" s="11">
        <v>0.98</v>
      </c>
      <c r="P58" s="23">
        <v>82</v>
      </c>
    </row>
    <row r="59" spans="1:16">
      <c r="A59" s="7"/>
      <c r="B59" s="49" t="s">
        <v>100</v>
      </c>
      <c r="C59" s="50">
        <v>150</v>
      </c>
      <c r="D59" s="51">
        <v>36.909999999999997</v>
      </c>
      <c r="E59" s="51">
        <v>13.15</v>
      </c>
      <c r="F59" s="51">
        <v>42.88</v>
      </c>
      <c r="G59" s="51">
        <v>366.4</v>
      </c>
      <c r="H59" s="51">
        <v>0.13</v>
      </c>
      <c r="I59" s="51">
        <v>7.23</v>
      </c>
      <c r="J59" s="51">
        <v>23.36</v>
      </c>
      <c r="K59" s="51">
        <v>0.16</v>
      </c>
      <c r="L59" s="51">
        <v>55.62</v>
      </c>
      <c r="M59" s="51">
        <v>210.4</v>
      </c>
      <c r="N59" s="51">
        <v>64.849999999999994</v>
      </c>
      <c r="O59" s="51">
        <v>2.37</v>
      </c>
      <c r="P59" s="52">
        <v>291</v>
      </c>
    </row>
    <row r="60" spans="1:16" ht="26.25">
      <c r="A60" s="7"/>
      <c r="B60" s="49" t="s">
        <v>101</v>
      </c>
      <c r="C60" s="52">
        <v>50</v>
      </c>
      <c r="D60" s="51">
        <v>27</v>
      </c>
      <c r="E60" s="51">
        <v>4.6500000000000004</v>
      </c>
      <c r="F60" s="51">
        <v>1.69</v>
      </c>
      <c r="G60" s="51">
        <v>91.05</v>
      </c>
      <c r="H60" s="51">
        <v>0.09</v>
      </c>
      <c r="I60" s="51">
        <v>1.35</v>
      </c>
      <c r="J60" s="51">
        <v>16.649999999999999</v>
      </c>
      <c r="K60" s="51">
        <v>1.67</v>
      </c>
      <c r="L60" s="51">
        <v>32.4</v>
      </c>
      <c r="M60" s="51">
        <v>199.05</v>
      </c>
      <c r="N60" s="51">
        <v>32.1</v>
      </c>
      <c r="O60" s="51">
        <v>0.62</v>
      </c>
      <c r="P60" s="52">
        <v>229</v>
      </c>
    </row>
    <row r="61" spans="1:16">
      <c r="A61" s="7"/>
      <c r="B61" s="15" t="s">
        <v>108</v>
      </c>
      <c r="C61" s="4">
        <v>200</v>
      </c>
      <c r="D61" s="8">
        <v>0.9</v>
      </c>
      <c r="E61" s="8"/>
      <c r="F61" s="8">
        <v>22.86</v>
      </c>
      <c r="G61" s="8">
        <v>95.04</v>
      </c>
      <c r="H61" s="8">
        <v>0.04</v>
      </c>
      <c r="I61" s="8">
        <v>7.2</v>
      </c>
      <c r="J61" s="8"/>
      <c r="K61" s="8">
        <v>7.0000000000000007E-2</v>
      </c>
      <c r="L61" s="8">
        <v>36</v>
      </c>
      <c r="M61" s="8">
        <v>32.4</v>
      </c>
      <c r="N61" s="8">
        <v>18</v>
      </c>
      <c r="O61" s="8">
        <v>0.36</v>
      </c>
      <c r="P61" s="4"/>
    </row>
    <row r="62" spans="1:16" ht="18" customHeight="1">
      <c r="A62" s="7"/>
      <c r="B62" s="15" t="s">
        <v>23</v>
      </c>
      <c r="C62" s="4">
        <v>40</v>
      </c>
      <c r="D62" s="12">
        <v>3.16</v>
      </c>
      <c r="E62" s="12">
        <v>0.8</v>
      </c>
      <c r="F62" s="12">
        <v>19.32</v>
      </c>
      <c r="G62" s="12">
        <v>93.52</v>
      </c>
      <c r="H62" s="12">
        <v>0.04</v>
      </c>
      <c r="I62" s="12"/>
      <c r="J62" s="12"/>
      <c r="K62" s="12"/>
      <c r="L62" s="12">
        <v>9.1999999999999993</v>
      </c>
      <c r="M62" s="12">
        <v>34.799999999999997</v>
      </c>
      <c r="N62" s="12">
        <v>13.2</v>
      </c>
      <c r="O62" s="12">
        <v>0.44</v>
      </c>
      <c r="P62" s="16" t="s">
        <v>24</v>
      </c>
    </row>
    <row r="63" spans="1:16" ht="15.75" customHeight="1">
      <c r="A63" s="6" t="s">
        <v>29</v>
      </c>
      <c r="B63" s="12"/>
      <c r="C63" s="8"/>
      <c r="D63" s="16">
        <f t="shared" ref="D63:O63" si="9">SUM(D58:D62)</f>
        <v>69.41</v>
      </c>
      <c r="E63" s="16">
        <f t="shared" si="9"/>
        <v>26.470000000000002</v>
      </c>
      <c r="F63" s="16">
        <f t="shared" si="9"/>
        <v>95.5</v>
      </c>
      <c r="G63" s="16">
        <f t="shared" si="9"/>
        <v>729.00999999999988</v>
      </c>
      <c r="H63" s="16">
        <f t="shared" si="9"/>
        <v>0.33999999999999997</v>
      </c>
      <c r="I63" s="16">
        <f t="shared" si="9"/>
        <v>24.32</v>
      </c>
      <c r="J63" s="16">
        <f t="shared" si="9"/>
        <v>40.01</v>
      </c>
      <c r="K63" s="16">
        <f t="shared" si="9"/>
        <v>1.94</v>
      </c>
      <c r="L63" s="16">
        <f t="shared" si="9"/>
        <v>173</v>
      </c>
      <c r="M63" s="16">
        <f t="shared" si="9"/>
        <v>520.32999999999993</v>
      </c>
      <c r="N63" s="16">
        <f t="shared" si="9"/>
        <v>149.04999999999998</v>
      </c>
      <c r="O63" s="16">
        <f t="shared" si="9"/>
        <v>4.7700000000000005</v>
      </c>
      <c r="P63" s="16"/>
    </row>
    <row r="64" spans="1:16" ht="17.25" customHeight="1">
      <c r="A64" s="6" t="s">
        <v>30</v>
      </c>
      <c r="B64" s="12"/>
      <c r="C64" s="8"/>
      <c r="D64" s="16">
        <f>D56+D63</f>
        <v>84.33</v>
      </c>
      <c r="E64" s="16">
        <f>E56+E63</f>
        <v>41.1</v>
      </c>
      <c r="F64" s="16">
        <f>F56+F63</f>
        <v>184.52999999999997</v>
      </c>
      <c r="G64" s="16">
        <f>G56+G63</f>
        <v>1249.5699999999997</v>
      </c>
      <c r="H64" s="16">
        <f t="shared" ref="H64:O64" si="10">H63+H56</f>
        <v>0.64</v>
      </c>
      <c r="I64" s="16">
        <f t="shared" si="10"/>
        <v>42.69</v>
      </c>
      <c r="J64" s="16">
        <f t="shared" si="10"/>
        <v>98.009999999999991</v>
      </c>
      <c r="K64" s="16">
        <f t="shared" si="10"/>
        <v>2.2199999999999998</v>
      </c>
      <c r="L64" s="16">
        <f t="shared" si="10"/>
        <v>372.29999999999995</v>
      </c>
      <c r="M64" s="16">
        <f t="shared" si="10"/>
        <v>782.89999999999986</v>
      </c>
      <c r="N64" s="16">
        <f t="shared" si="10"/>
        <v>236.84999999999997</v>
      </c>
      <c r="O64" s="16">
        <f t="shared" si="10"/>
        <v>9</v>
      </c>
      <c r="P64" s="12"/>
    </row>
    <row r="65" spans="1:16" ht="24.75" customHeight="1">
      <c r="A65" s="79" t="s">
        <v>48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1"/>
    </row>
    <row r="66" spans="1:16" ht="26.25">
      <c r="A66" s="6" t="s">
        <v>20</v>
      </c>
      <c r="B66" s="7" t="s">
        <v>60</v>
      </c>
      <c r="C66" s="4">
        <v>250</v>
      </c>
      <c r="D66" s="8">
        <v>11.26</v>
      </c>
      <c r="E66" s="8">
        <v>15.82</v>
      </c>
      <c r="F66" s="8">
        <v>37.630000000000003</v>
      </c>
      <c r="G66" s="8">
        <v>303</v>
      </c>
      <c r="H66" s="8">
        <v>0.06</v>
      </c>
      <c r="I66" s="8">
        <v>1.69</v>
      </c>
      <c r="J66" s="8">
        <v>54.8</v>
      </c>
      <c r="K66" s="8">
        <v>0.15</v>
      </c>
      <c r="L66" s="8">
        <v>130.66999999999999</v>
      </c>
      <c r="M66" s="8">
        <v>157.44</v>
      </c>
      <c r="N66" s="8">
        <v>36.46</v>
      </c>
      <c r="O66" s="8">
        <v>0.6</v>
      </c>
      <c r="P66" s="4">
        <v>173</v>
      </c>
    </row>
    <row r="67" spans="1:16">
      <c r="A67" s="7"/>
      <c r="B67" s="7" t="s">
        <v>22</v>
      </c>
      <c r="C67" s="4">
        <v>200</v>
      </c>
      <c r="D67" s="8">
        <v>1.4</v>
      </c>
      <c r="E67" s="8">
        <v>0.8</v>
      </c>
      <c r="F67" s="8">
        <v>22.8</v>
      </c>
      <c r="G67" s="8">
        <v>100.4</v>
      </c>
      <c r="H67" s="8">
        <v>0.02</v>
      </c>
      <c r="I67" s="8">
        <v>14.8</v>
      </c>
      <c r="J67" s="8">
        <v>0.6</v>
      </c>
      <c r="K67" s="8">
        <v>0.04</v>
      </c>
      <c r="L67" s="8">
        <v>34</v>
      </c>
      <c r="M67" s="8">
        <v>36</v>
      </c>
      <c r="N67" s="8">
        <v>12</v>
      </c>
      <c r="O67" s="8">
        <v>0.6</v>
      </c>
      <c r="P67" s="4"/>
    </row>
    <row r="68" spans="1:16">
      <c r="A68" s="7"/>
      <c r="B68" s="7" t="s">
        <v>23</v>
      </c>
      <c r="C68" s="4">
        <v>40</v>
      </c>
      <c r="D68" s="8">
        <v>3.16</v>
      </c>
      <c r="E68" s="8">
        <v>0.8</v>
      </c>
      <c r="F68" s="8">
        <v>19.32</v>
      </c>
      <c r="G68" s="8">
        <v>93.52</v>
      </c>
      <c r="H68" s="8">
        <v>0.04</v>
      </c>
      <c r="I68" s="8"/>
      <c r="J68" s="8"/>
      <c r="K68" s="8"/>
      <c r="L68" s="8">
        <v>9.1999999999999993</v>
      </c>
      <c r="M68" s="8">
        <v>34.799999999999997</v>
      </c>
      <c r="N68" s="8">
        <v>13.2</v>
      </c>
      <c r="O68" s="8">
        <v>0.44</v>
      </c>
      <c r="P68" s="4" t="s">
        <v>24</v>
      </c>
    </row>
    <row r="69" spans="1:16" ht="14.25" customHeight="1">
      <c r="A69" s="7"/>
      <c r="B69" s="49" t="s">
        <v>102</v>
      </c>
      <c r="C69" s="4">
        <v>150</v>
      </c>
      <c r="D69" s="8">
        <v>0.9</v>
      </c>
      <c r="E69" s="8">
        <v>0.4</v>
      </c>
      <c r="F69" s="8">
        <v>23.1</v>
      </c>
      <c r="G69" s="8">
        <v>98</v>
      </c>
      <c r="H69" s="8">
        <f t="shared" ref="H69:O69" si="11">H24</f>
        <v>0</v>
      </c>
      <c r="I69" s="8">
        <f t="shared" si="11"/>
        <v>0</v>
      </c>
      <c r="J69" s="8">
        <f t="shared" si="11"/>
        <v>0</v>
      </c>
      <c r="K69" s="8">
        <f t="shared" si="11"/>
        <v>0</v>
      </c>
      <c r="L69" s="8">
        <f t="shared" si="11"/>
        <v>0</v>
      </c>
      <c r="M69" s="8">
        <f t="shared" si="11"/>
        <v>0</v>
      </c>
      <c r="N69" s="8">
        <f t="shared" si="11"/>
        <v>0</v>
      </c>
      <c r="O69" s="8">
        <f t="shared" si="11"/>
        <v>0</v>
      </c>
      <c r="P69" s="4">
        <v>341</v>
      </c>
    </row>
    <row r="70" spans="1:16" ht="1.5" hidden="1" customHeight="1">
      <c r="A70" s="7"/>
      <c r="B70" s="7"/>
      <c r="C70" s="4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4"/>
    </row>
    <row r="71" spans="1:16" ht="21" hidden="1" customHeight="1">
      <c r="A71" s="7"/>
      <c r="B71" s="7"/>
      <c r="C71" s="4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4"/>
    </row>
    <row r="72" spans="1:16" ht="26.25">
      <c r="A72" s="6" t="s">
        <v>25</v>
      </c>
      <c r="B72" s="7"/>
      <c r="C72" s="8"/>
      <c r="D72" s="16">
        <f>SUM(D66:D70)</f>
        <v>16.72</v>
      </c>
      <c r="E72" s="16">
        <f>SUM(E66:E70)</f>
        <v>17.82</v>
      </c>
      <c r="F72" s="16">
        <f>SUM(F66:F70)</f>
        <v>102.85</v>
      </c>
      <c r="G72" s="16">
        <f>SUM(G66:G70)</f>
        <v>594.91999999999996</v>
      </c>
      <c r="H72" s="16">
        <f t="shared" ref="H72:O72" si="12">SUM(H66:H71)</f>
        <v>0.12</v>
      </c>
      <c r="I72" s="16">
        <f t="shared" si="12"/>
        <v>16.490000000000002</v>
      </c>
      <c r="J72" s="16">
        <f t="shared" si="12"/>
        <v>55.4</v>
      </c>
      <c r="K72" s="16">
        <f t="shared" si="12"/>
        <v>0.19</v>
      </c>
      <c r="L72" s="16">
        <f t="shared" si="12"/>
        <v>173.86999999999998</v>
      </c>
      <c r="M72" s="16">
        <f t="shared" si="12"/>
        <v>228.24</v>
      </c>
      <c r="N72" s="16">
        <f t="shared" si="12"/>
        <v>61.66</v>
      </c>
      <c r="O72" s="16">
        <f t="shared" si="12"/>
        <v>1.64</v>
      </c>
      <c r="P72" s="16"/>
    </row>
    <row r="73" spans="1:16">
      <c r="A73" s="17" t="s">
        <v>26</v>
      </c>
      <c r="B73" s="25" t="s">
        <v>49</v>
      </c>
      <c r="C73" s="4">
        <v>250</v>
      </c>
      <c r="D73" s="8">
        <v>14.67</v>
      </c>
      <c r="E73" s="8">
        <v>13.18</v>
      </c>
      <c r="F73" s="8">
        <v>24.66</v>
      </c>
      <c r="G73" s="8">
        <v>202.15</v>
      </c>
      <c r="H73" s="8">
        <v>0.11</v>
      </c>
      <c r="I73" s="8">
        <v>8.25</v>
      </c>
      <c r="J73" s="8"/>
      <c r="K73" s="8">
        <v>0.06</v>
      </c>
      <c r="L73" s="8">
        <v>29.2</v>
      </c>
      <c r="M73" s="8">
        <v>67.58</v>
      </c>
      <c r="N73" s="8">
        <v>27.28</v>
      </c>
      <c r="O73" s="8"/>
      <c r="P73" s="4">
        <v>111</v>
      </c>
    </row>
    <row r="74" spans="1:16">
      <c r="A74" s="12"/>
      <c r="B74" s="7" t="s">
        <v>50</v>
      </c>
      <c r="C74" s="4">
        <v>160</v>
      </c>
      <c r="D74" s="12">
        <v>11.16</v>
      </c>
      <c r="E74" s="12">
        <v>14.81</v>
      </c>
      <c r="F74" s="12">
        <v>49.83</v>
      </c>
      <c r="G74" s="12">
        <v>350</v>
      </c>
      <c r="H74" s="12">
        <v>0.26</v>
      </c>
      <c r="I74" s="12"/>
      <c r="J74" s="12">
        <v>50</v>
      </c>
      <c r="K74" s="12">
        <v>0.26</v>
      </c>
      <c r="L74" s="12">
        <v>32.99</v>
      </c>
      <c r="M74" s="12">
        <v>262.94</v>
      </c>
      <c r="N74" s="12">
        <v>175.65</v>
      </c>
      <c r="O74" s="12">
        <v>5.91</v>
      </c>
      <c r="P74" s="16">
        <v>302</v>
      </c>
    </row>
    <row r="75" spans="1:16" ht="17.25" customHeight="1">
      <c r="A75" s="12"/>
      <c r="B75" s="7" t="s">
        <v>51</v>
      </c>
      <c r="C75" s="4">
        <v>60</v>
      </c>
      <c r="D75" s="12">
        <v>22.54</v>
      </c>
      <c r="E75" s="12">
        <v>25.58</v>
      </c>
      <c r="F75" s="12">
        <v>8.42</v>
      </c>
      <c r="G75" s="12">
        <v>135</v>
      </c>
      <c r="H75" s="12">
        <v>0.14000000000000001</v>
      </c>
      <c r="I75" s="12">
        <v>0.2</v>
      </c>
      <c r="J75" s="12">
        <v>42.8</v>
      </c>
      <c r="K75" s="12">
        <v>0.08</v>
      </c>
      <c r="L75" s="12">
        <v>16.18</v>
      </c>
      <c r="M75" s="12">
        <v>109.32</v>
      </c>
      <c r="N75" s="12">
        <v>16.440000000000001</v>
      </c>
      <c r="O75" s="12">
        <v>1.76</v>
      </c>
      <c r="P75" s="16">
        <v>267</v>
      </c>
    </row>
    <row r="76" spans="1:16">
      <c r="A76" s="12"/>
      <c r="B76" s="7" t="s">
        <v>52</v>
      </c>
      <c r="C76" s="4">
        <v>200</v>
      </c>
      <c r="D76" s="12">
        <v>0.66</v>
      </c>
      <c r="E76" s="12">
        <v>0.9</v>
      </c>
      <c r="F76" s="12">
        <v>160.07</v>
      </c>
      <c r="G76" s="12">
        <v>132.80000000000001</v>
      </c>
      <c r="H76" s="12">
        <v>0.02</v>
      </c>
      <c r="I76" s="12">
        <v>1.27</v>
      </c>
      <c r="J76" s="12"/>
      <c r="K76" s="12">
        <v>0.02</v>
      </c>
      <c r="L76" s="12">
        <v>32.479999999999997</v>
      </c>
      <c r="M76" s="12">
        <v>23.44</v>
      </c>
      <c r="N76" s="12">
        <v>17.46</v>
      </c>
      <c r="O76" s="12">
        <v>0.7</v>
      </c>
      <c r="P76" s="16">
        <v>349</v>
      </c>
    </row>
    <row r="77" spans="1:16">
      <c r="A77" s="12"/>
      <c r="B77" s="7" t="s">
        <v>23</v>
      </c>
      <c r="C77" s="13">
        <v>40</v>
      </c>
      <c r="D77" s="14">
        <v>4.74</v>
      </c>
      <c r="E77" s="14">
        <v>0.12</v>
      </c>
      <c r="F77" s="14">
        <v>28.98</v>
      </c>
      <c r="G77" s="14">
        <v>140.28</v>
      </c>
      <c r="H77" s="14">
        <v>0.06</v>
      </c>
      <c r="I77" s="14"/>
      <c r="J77" s="14"/>
      <c r="K77" s="14"/>
      <c r="L77" s="14">
        <v>13.8</v>
      </c>
      <c r="M77" s="14">
        <v>52.2</v>
      </c>
      <c r="N77" s="14">
        <v>19.8</v>
      </c>
      <c r="O77" s="14">
        <v>0.66</v>
      </c>
      <c r="P77" s="4" t="s">
        <v>24</v>
      </c>
    </row>
    <row r="78" spans="1:16" ht="24" customHeight="1">
      <c r="A78" s="6" t="s">
        <v>29</v>
      </c>
      <c r="B78" s="7"/>
      <c r="C78" s="8"/>
      <c r="D78" s="16">
        <f t="shared" ref="D78:O78" si="13">SUM(D73:D77)</f>
        <v>53.769999999999996</v>
      </c>
      <c r="E78" s="16">
        <f t="shared" si="13"/>
        <v>54.589999999999996</v>
      </c>
      <c r="F78" s="16">
        <f t="shared" si="13"/>
        <v>271.95999999999998</v>
      </c>
      <c r="G78" s="16">
        <f t="shared" si="13"/>
        <v>960.23</v>
      </c>
      <c r="H78" s="16">
        <f t="shared" si="13"/>
        <v>0.59000000000000008</v>
      </c>
      <c r="I78" s="16">
        <f t="shared" si="13"/>
        <v>9.7199999999999989</v>
      </c>
      <c r="J78" s="16">
        <f t="shared" si="13"/>
        <v>92.8</v>
      </c>
      <c r="K78" s="16">
        <f t="shared" si="13"/>
        <v>0.42000000000000004</v>
      </c>
      <c r="L78" s="16">
        <f t="shared" si="13"/>
        <v>124.64999999999999</v>
      </c>
      <c r="M78" s="16">
        <f t="shared" si="13"/>
        <v>515.48</v>
      </c>
      <c r="N78" s="16">
        <f t="shared" si="13"/>
        <v>256.63</v>
      </c>
      <c r="O78" s="16">
        <f t="shared" si="13"/>
        <v>9.0299999999999994</v>
      </c>
      <c r="P78" s="12"/>
    </row>
    <row r="79" spans="1:16" ht="26.25">
      <c r="A79" s="6" t="s">
        <v>30</v>
      </c>
      <c r="B79" s="12"/>
      <c r="C79" s="8"/>
      <c r="D79" s="16">
        <f>D72+D78</f>
        <v>70.489999999999995</v>
      </c>
      <c r="E79" s="16">
        <f>E72+E78</f>
        <v>72.41</v>
      </c>
      <c r="F79" s="16">
        <f>F72+F78</f>
        <v>374.80999999999995</v>
      </c>
      <c r="G79" s="16">
        <f>G72+G78</f>
        <v>1555.15</v>
      </c>
      <c r="H79" s="16">
        <f t="shared" ref="H79:O79" si="14">H78+H72</f>
        <v>0.71000000000000008</v>
      </c>
      <c r="I79" s="16">
        <f t="shared" si="14"/>
        <v>26.21</v>
      </c>
      <c r="J79" s="16">
        <f t="shared" si="14"/>
        <v>148.19999999999999</v>
      </c>
      <c r="K79" s="16">
        <f t="shared" si="14"/>
        <v>0.6100000000000001</v>
      </c>
      <c r="L79" s="16">
        <f t="shared" si="14"/>
        <v>298.52</v>
      </c>
      <c r="M79" s="16">
        <f t="shared" si="14"/>
        <v>743.72</v>
      </c>
      <c r="N79" s="16">
        <f t="shared" si="14"/>
        <v>318.28999999999996</v>
      </c>
      <c r="O79" s="16">
        <f t="shared" si="14"/>
        <v>10.67</v>
      </c>
      <c r="P79" s="12"/>
    </row>
    <row r="80" spans="1:16" ht="23.25" customHeight="1">
      <c r="A80" s="85" t="s">
        <v>53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7"/>
    </row>
    <row r="81" spans="1:16" ht="15.75" customHeight="1">
      <c r="A81" s="26" t="s">
        <v>20</v>
      </c>
      <c r="B81" s="49" t="s">
        <v>103</v>
      </c>
      <c r="C81" s="50">
        <v>250</v>
      </c>
      <c r="D81" s="62">
        <v>8.9499999999999993</v>
      </c>
      <c r="E81" s="62">
        <v>11.29</v>
      </c>
      <c r="F81" s="62">
        <v>42.95</v>
      </c>
      <c r="G81" s="62">
        <v>294</v>
      </c>
      <c r="H81" s="62">
        <v>0.06</v>
      </c>
      <c r="I81" s="62">
        <v>1.69</v>
      </c>
      <c r="J81" s="62">
        <v>54.8</v>
      </c>
      <c r="K81" s="62">
        <v>0.15</v>
      </c>
      <c r="L81" s="62">
        <v>130.66999999999999</v>
      </c>
      <c r="M81" s="62">
        <v>157.44</v>
      </c>
      <c r="N81" s="62">
        <v>36.46</v>
      </c>
      <c r="O81" s="62">
        <v>0.6</v>
      </c>
      <c r="P81" s="50">
        <v>174</v>
      </c>
    </row>
    <row r="82" spans="1:16" ht="23.25" customHeight="1">
      <c r="A82" s="27"/>
      <c r="B82" s="15" t="s">
        <v>54</v>
      </c>
      <c r="C82" s="4">
        <v>200</v>
      </c>
      <c r="D82" s="8">
        <v>0.9</v>
      </c>
      <c r="E82" s="8"/>
      <c r="F82" s="8">
        <v>22.86</v>
      </c>
      <c r="G82" s="8">
        <v>95.04</v>
      </c>
      <c r="H82" s="8">
        <v>0.04</v>
      </c>
      <c r="I82" s="8">
        <v>7.2</v>
      </c>
      <c r="J82" s="8"/>
      <c r="K82" s="8">
        <v>7.0000000000000007E-2</v>
      </c>
      <c r="L82" s="8">
        <v>36</v>
      </c>
      <c r="M82" s="8">
        <v>32.4</v>
      </c>
      <c r="N82" s="8">
        <v>18</v>
      </c>
      <c r="O82" s="8">
        <v>0.36</v>
      </c>
      <c r="P82" s="4"/>
    </row>
    <row r="83" spans="1:16">
      <c r="A83" s="27"/>
      <c r="B83" s="15" t="s">
        <v>23</v>
      </c>
      <c r="C83" s="4">
        <v>40</v>
      </c>
      <c r="D83" s="12">
        <v>3.16</v>
      </c>
      <c r="E83" s="12">
        <v>0.8</v>
      </c>
      <c r="F83" s="12">
        <v>19.32</v>
      </c>
      <c r="G83" s="12">
        <v>93.52</v>
      </c>
      <c r="H83" s="12">
        <v>0.04</v>
      </c>
      <c r="I83" s="12"/>
      <c r="J83" s="12"/>
      <c r="K83" s="12"/>
      <c r="L83" s="12">
        <v>9.1999999999999993</v>
      </c>
      <c r="M83" s="12">
        <v>34.799999999999997</v>
      </c>
      <c r="N83" s="12">
        <v>13.2</v>
      </c>
      <c r="O83" s="12">
        <v>0.44</v>
      </c>
      <c r="P83" s="16" t="s">
        <v>24</v>
      </c>
    </row>
    <row r="84" spans="1:16" ht="19.5" customHeight="1">
      <c r="A84" s="27"/>
      <c r="B84" s="49" t="s">
        <v>96</v>
      </c>
      <c r="C84" s="4">
        <v>100</v>
      </c>
      <c r="D84" s="12">
        <v>1.5</v>
      </c>
      <c r="E84" s="12">
        <v>1</v>
      </c>
      <c r="F84" s="12">
        <v>21</v>
      </c>
      <c r="G84" s="12">
        <v>96</v>
      </c>
      <c r="H84" s="12">
        <v>0.04</v>
      </c>
      <c r="I84" s="12">
        <v>10</v>
      </c>
      <c r="J84" s="12"/>
      <c r="K84" s="12">
        <v>0.05</v>
      </c>
      <c r="L84" s="12">
        <v>8</v>
      </c>
      <c r="M84" s="12">
        <v>28</v>
      </c>
      <c r="N84" s="12">
        <v>42</v>
      </c>
      <c r="O84" s="12">
        <v>0.6</v>
      </c>
      <c r="P84" s="16"/>
    </row>
    <row r="85" spans="1:16" ht="3.75" hidden="1" customHeight="1">
      <c r="A85" s="27"/>
      <c r="B85" s="7" t="s">
        <v>37</v>
      </c>
      <c r="C85" s="4">
        <v>75</v>
      </c>
      <c r="D85" s="12">
        <v>0.4</v>
      </c>
      <c r="E85" s="12">
        <v>0.6</v>
      </c>
      <c r="F85" s="12">
        <v>10.3</v>
      </c>
      <c r="G85" s="12">
        <v>47</v>
      </c>
      <c r="H85" s="12">
        <v>0.02</v>
      </c>
      <c r="I85" s="12">
        <v>5</v>
      </c>
      <c r="J85" s="12"/>
      <c r="K85" s="12">
        <v>0.03</v>
      </c>
      <c r="L85" s="12">
        <v>19</v>
      </c>
      <c r="M85" s="12">
        <v>16</v>
      </c>
      <c r="N85" s="12">
        <v>12</v>
      </c>
      <c r="O85" s="12">
        <v>2.2999999999999998</v>
      </c>
      <c r="P85" s="16">
        <v>338</v>
      </c>
    </row>
    <row r="86" spans="1:16" ht="26.25">
      <c r="A86" s="26" t="s">
        <v>25</v>
      </c>
      <c r="B86" s="28"/>
      <c r="C86" s="29"/>
      <c r="D86" s="24">
        <f>D81+D82+D83+D84+D85</f>
        <v>14.91</v>
      </c>
      <c r="E86" s="24">
        <f>E81+E82+E83+E84+E85</f>
        <v>13.69</v>
      </c>
      <c r="F86" s="24">
        <f>F81+F82+F83+F84+F85</f>
        <v>116.42999999999999</v>
      </c>
      <c r="G86" s="24">
        <f>G81+G82+G83+G84+G85</f>
        <v>625.55999999999995</v>
      </c>
      <c r="H86" s="24">
        <f t="shared" ref="H86:O86" si="15">SUM(H81:H85)</f>
        <v>0.2</v>
      </c>
      <c r="I86" s="24">
        <f t="shared" si="15"/>
        <v>23.89</v>
      </c>
      <c r="J86" s="24">
        <f t="shared" si="15"/>
        <v>54.8</v>
      </c>
      <c r="K86" s="24">
        <f t="shared" si="15"/>
        <v>0.30000000000000004</v>
      </c>
      <c r="L86" s="24">
        <f t="shared" si="15"/>
        <v>202.86999999999998</v>
      </c>
      <c r="M86" s="24">
        <f t="shared" si="15"/>
        <v>268.64</v>
      </c>
      <c r="N86" s="24">
        <f t="shared" si="15"/>
        <v>121.66</v>
      </c>
      <c r="O86" s="24">
        <f t="shared" si="15"/>
        <v>4.3</v>
      </c>
      <c r="P86" s="24"/>
    </row>
    <row r="87" spans="1:16" ht="26.25" customHeight="1">
      <c r="A87" s="17" t="s">
        <v>26</v>
      </c>
      <c r="B87" s="49" t="s">
        <v>104</v>
      </c>
      <c r="C87" s="50">
        <v>250</v>
      </c>
      <c r="D87" s="51">
        <v>4.3899999999999997</v>
      </c>
      <c r="E87" s="51">
        <v>8.43</v>
      </c>
      <c r="F87" s="51">
        <v>13.23</v>
      </c>
      <c r="G87" s="51">
        <v>118.6</v>
      </c>
      <c r="H87" s="51">
        <v>0.18</v>
      </c>
      <c r="I87" s="51">
        <v>4.66</v>
      </c>
      <c r="J87" s="51"/>
      <c r="K87" s="51">
        <v>0.06</v>
      </c>
      <c r="L87" s="51">
        <v>34.14</v>
      </c>
      <c r="M87" s="51">
        <v>70.48</v>
      </c>
      <c r="N87" s="51">
        <v>28.46</v>
      </c>
      <c r="O87" s="51">
        <v>1.64</v>
      </c>
      <c r="P87" s="52">
        <v>102</v>
      </c>
    </row>
    <row r="88" spans="1:16" ht="13.5" customHeight="1">
      <c r="A88" s="30"/>
      <c r="B88" s="15" t="s">
        <v>55</v>
      </c>
      <c r="C88" s="4">
        <v>130</v>
      </c>
      <c r="D88" s="8">
        <v>15.78</v>
      </c>
      <c r="E88" s="8">
        <v>17.57</v>
      </c>
      <c r="F88" s="8">
        <v>25.58</v>
      </c>
      <c r="G88" s="8">
        <v>164.4</v>
      </c>
      <c r="H88" s="8">
        <v>0.05</v>
      </c>
      <c r="I88" s="8"/>
      <c r="J88" s="8">
        <v>24</v>
      </c>
      <c r="K88" s="8">
        <v>0.02</v>
      </c>
      <c r="L88" s="8">
        <v>10.199999999999999</v>
      </c>
      <c r="M88" s="8">
        <v>31.56</v>
      </c>
      <c r="N88" s="8">
        <v>6.84</v>
      </c>
      <c r="O88" s="8">
        <v>0.68</v>
      </c>
      <c r="P88" s="4">
        <v>203</v>
      </c>
    </row>
    <row r="89" spans="1:16" ht="22.5" customHeight="1" thickBot="1">
      <c r="A89" s="30"/>
      <c r="B89" s="56" t="s">
        <v>105</v>
      </c>
      <c r="C89" s="57">
        <v>75</v>
      </c>
      <c r="D89" s="58">
        <v>26.24</v>
      </c>
      <c r="E89" s="58">
        <v>18.89</v>
      </c>
      <c r="F89" s="58">
        <v>3.27</v>
      </c>
      <c r="G89" s="58">
        <v>164</v>
      </c>
      <c r="H89" s="58">
        <v>0.26</v>
      </c>
      <c r="I89" s="58"/>
      <c r="J89" s="58">
        <v>50</v>
      </c>
      <c r="K89" s="58">
        <v>0.26</v>
      </c>
      <c r="L89" s="58">
        <v>32.99</v>
      </c>
      <c r="M89" s="58">
        <v>262.94</v>
      </c>
      <c r="N89" s="58">
        <v>175.65</v>
      </c>
      <c r="O89" s="58">
        <v>5.91</v>
      </c>
      <c r="P89" s="57">
        <v>288</v>
      </c>
    </row>
    <row r="90" spans="1:16" ht="18.75" customHeight="1">
      <c r="A90" s="30"/>
      <c r="B90" s="66" t="s">
        <v>111</v>
      </c>
      <c r="C90" s="64">
        <v>20</v>
      </c>
      <c r="D90" s="65">
        <v>6.96</v>
      </c>
      <c r="E90" s="65">
        <v>4.2300000000000004</v>
      </c>
      <c r="F90" s="65"/>
      <c r="G90" s="65">
        <v>54</v>
      </c>
      <c r="H90" s="65"/>
      <c r="I90" s="65">
        <v>0.01</v>
      </c>
      <c r="J90" s="65">
        <v>20</v>
      </c>
      <c r="K90" s="65">
        <v>0.05</v>
      </c>
      <c r="L90" s="65">
        <v>1.2</v>
      </c>
      <c r="M90" s="65">
        <v>1.5</v>
      </c>
      <c r="N90" s="65"/>
      <c r="O90" s="65">
        <v>0.01</v>
      </c>
      <c r="P90" s="64"/>
    </row>
    <row r="91" spans="1:16">
      <c r="A91" s="30"/>
      <c r="B91" s="7" t="s">
        <v>23</v>
      </c>
      <c r="C91" s="13">
        <v>40</v>
      </c>
      <c r="D91" s="14">
        <v>4.74</v>
      </c>
      <c r="E91" s="14">
        <v>0.12</v>
      </c>
      <c r="F91" s="14">
        <v>28.98</v>
      </c>
      <c r="G91" s="14">
        <v>140.28</v>
      </c>
      <c r="H91" s="14">
        <v>0.06</v>
      </c>
      <c r="I91" s="14"/>
      <c r="J91" s="14"/>
      <c r="K91" s="14"/>
      <c r="L91" s="14">
        <v>13.8</v>
      </c>
      <c r="M91" s="14">
        <v>52.2</v>
      </c>
      <c r="N91" s="14">
        <v>19.8</v>
      </c>
      <c r="O91" s="14">
        <v>0.66</v>
      </c>
      <c r="P91" s="4" t="s">
        <v>24</v>
      </c>
    </row>
    <row r="92" spans="1:16" ht="18" customHeight="1">
      <c r="A92" s="30"/>
      <c r="B92" s="49" t="s">
        <v>109</v>
      </c>
      <c r="C92" s="50">
        <v>200</v>
      </c>
      <c r="D92" s="63">
        <v>0.78</v>
      </c>
      <c r="E92" s="63">
        <v>0.09</v>
      </c>
      <c r="F92" s="63">
        <v>27.63</v>
      </c>
      <c r="G92" s="63">
        <v>114.8</v>
      </c>
      <c r="H92" s="63">
        <v>0.02</v>
      </c>
      <c r="I92" s="63">
        <v>0.6</v>
      </c>
      <c r="J92" s="63"/>
      <c r="K92" s="63">
        <v>0.03</v>
      </c>
      <c r="L92" s="63">
        <v>32.32</v>
      </c>
      <c r="M92" s="63">
        <v>21.9</v>
      </c>
      <c r="N92" s="63">
        <v>17.559999999999999</v>
      </c>
      <c r="O92" s="63">
        <v>0.48</v>
      </c>
      <c r="P92" s="52">
        <v>349</v>
      </c>
    </row>
    <row r="93" spans="1:16" ht="24" customHeight="1">
      <c r="A93" s="26" t="s">
        <v>29</v>
      </c>
      <c r="B93" s="32"/>
      <c r="C93" s="29"/>
      <c r="D93" s="24">
        <f>SUM(D87:D92)</f>
        <v>58.89</v>
      </c>
      <c r="E93" s="24">
        <f>SUM(E87:E92)</f>
        <v>49.330000000000005</v>
      </c>
      <c r="F93" s="24">
        <f>SUM(F87:F92)</f>
        <v>98.69</v>
      </c>
      <c r="G93" s="24">
        <f>SUM(G87:G92)</f>
        <v>756.07999999999993</v>
      </c>
      <c r="H93" s="24">
        <f>SUM(H86:H92)</f>
        <v>0.77</v>
      </c>
      <c r="I93" s="24">
        <f t="shared" ref="I93:O93" si="16">SUM(I87:I92)</f>
        <v>5.27</v>
      </c>
      <c r="J93" s="24">
        <f t="shared" si="16"/>
        <v>94</v>
      </c>
      <c r="K93" s="24">
        <f t="shared" si="16"/>
        <v>0.42000000000000004</v>
      </c>
      <c r="L93" s="24">
        <f t="shared" si="16"/>
        <v>124.65</v>
      </c>
      <c r="M93" s="24">
        <f t="shared" si="16"/>
        <v>440.58</v>
      </c>
      <c r="N93" s="24">
        <f t="shared" si="16"/>
        <v>248.31</v>
      </c>
      <c r="O93" s="24">
        <f t="shared" si="16"/>
        <v>9.3800000000000008</v>
      </c>
      <c r="P93" s="24"/>
    </row>
    <row r="94" spans="1:16" ht="30.75" customHeight="1">
      <c r="A94" s="26" t="s">
        <v>30</v>
      </c>
      <c r="B94" s="32"/>
      <c r="C94" s="29"/>
      <c r="D94" s="24">
        <f>D86+D93</f>
        <v>73.8</v>
      </c>
      <c r="E94" s="24">
        <f>E86+E93</f>
        <v>63.02</v>
      </c>
      <c r="F94" s="24">
        <f>F86+F93</f>
        <v>215.12</v>
      </c>
      <c r="G94" s="24">
        <f>G86+G93</f>
        <v>1381.6399999999999</v>
      </c>
      <c r="H94" s="24">
        <f>H93+H86</f>
        <v>0.97</v>
      </c>
      <c r="I94" s="24">
        <f>I86+I93</f>
        <v>29.16</v>
      </c>
      <c r="J94" s="24">
        <f t="shared" ref="J94:O94" si="17">J93+J86</f>
        <v>148.80000000000001</v>
      </c>
      <c r="K94" s="24">
        <f t="shared" si="17"/>
        <v>0.72000000000000008</v>
      </c>
      <c r="L94" s="24">
        <f t="shared" si="17"/>
        <v>327.52</v>
      </c>
      <c r="M94" s="24">
        <f t="shared" si="17"/>
        <v>709.22</v>
      </c>
      <c r="N94" s="24">
        <f t="shared" si="17"/>
        <v>369.97</v>
      </c>
      <c r="O94" s="24">
        <f t="shared" si="17"/>
        <v>13.68</v>
      </c>
      <c r="P94" s="20"/>
    </row>
    <row r="95" spans="1:16" ht="36" customHeight="1">
      <c r="A95" s="82" t="s">
        <v>57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4"/>
    </row>
    <row r="96" spans="1:16" ht="26.25">
      <c r="A96" s="6" t="s">
        <v>20</v>
      </c>
      <c r="B96" s="74" t="s">
        <v>99</v>
      </c>
      <c r="C96" s="67">
        <v>250</v>
      </c>
      <c r="D96" s="71">
        <v>10.46</v>
      </c>
      <c r="E96" s="71">
        <v>13.03</v>
      </c>
      <c r="F96" s="71">
        <v>37.049999999999997</v>
      </c>
      <c r="G96" s="71">
        <v>285</v>
      </c>
      <c r="H96" s="71">
        <v>0.19</v>
      </c>
      <c r="I96" s="71">
        <v>1.17</v>
      </c>
      <c r="J96" s="71">
        <v>58</v>
      </c>
      <c r="K96" s="71">
        <v>0.19</v>
      </c>
      <c r="L96" s="71">
        <v>138.1</v>
      </c>
      <c r="M96" s="71">
        <v>184.37</v>
      </c>
      <c r="N96" s="71">
        <v>47.6</v>
      </c>
      <c r="O96" s="71">
        <v>1.23</v>
      </c>
      <c r="P96" s="75">
        <v>182</v>
      </c>
    </row>
    <row r="97" spans="1:16">
      <c r="A97" s="7"/>
      <c r="B97" s="68" t="s">
        <v>22</v>
      </c>
      <c r="C97" s="67">
        <v>200</v>
      </c>
      <c r="D97" s="69">
        <v>1.4</v>
      </c>
      <c r="E97" s="69">
        <v>0.8</v>
      </c>
      <c r="F97" s="69">
        <v>22.8</v>
      </c>
      <c r="G97" s="69">
        <v>100.4</v>
      </c>
      <c r="H97" s="69">
        <v>0.02</v>
      </c>
      <c r="I97" s="69">
        <v>14.8</v>
      </c>
      <c r="J97" s="69">
        <v>0.6</v>
      </c>
      <c r="K97" s="69">
        <v>0.04</v>
      </c>
      <c r="L97" s="69">
        <v>34</v>
      </c>
      <c r="M97" s="69">
        <v>36</v>
      </c>
      <c r="N97" s="69">
        <v>12</v>
      </c>
      <c r="O97" s="69">
        <v>0.6</v>
      </c>
      <c r="P97" s="67"/>
    </row>
    <row r="98" spans="1:16">
      <c r="A98" s="7"/>
      <c r="B98" s="68" t="s">
        <v>23</v>
      </c>
      <c r="C98" s="67">
        <v>40</v>
      </c>
      <c r="D98" s="69">
        <v>3.16</v>
      </c>
      <c r="E98" s="69">
        <v>0.8</v>
      </c>
      <c r="F98" s="69">
        <v>19.32</v>
      </c>
      <c r="G98" s="69">
        <v>93.52</v>
      </c>
      <c r="H98" s="69">
        <v>0.04</v>
      </c>
      <c r="I98" s="69"/>
      <c r="J98" s="69"/>
      <c r="K98" s="69"/>
      <c r="L98" s="69">
        <v>9.1999999999999993</v>
      </c>
      <c r="M98" s="69">
        <v>34.799999999999997</v>
      </c>
      <c r="N98" s="69">
        <v>13.2</v>
      </c>
      <c r="O98" s="69">
        <v>0.44</v>
      </c>
      <c r="P98" s="67" t="s">
        <v>24</v>
      </c>
    </row>
    <row r="99" spans="1:16">
      <c r="A99" s="7"/>
      <c r="B99" s="68" t="s">
        <v>110</v>
      </c>
      <c r="C99" s="67">
        <v>10</v>
      </c>
      <c r="D99" s="69">
        <v>0.2</v>
      </c>
      <c r="E99" s="69">
        <v>7.2</v>
      </c>
      <c r="F99" s="69">
        <v>0.13</v>
      </c>
      <c r="G99" s="69">
        <v>65.72</v>
      </c>
      <c r="H99" s="69">
        <v>0</v>
      </c>
      <c r="I99" s="69">
        <v>0</v>
      </c>
      <c r="J99" s="69">
        <v>40</v>
      </c>
      <c r="K99" s="69">
        <v>0.01</v>
      </c>
      <c r="L99" s="69">
        <v>2.4</v>
      </c>
      <c r="M99" s="69">
        <v>3</v>
      </c>
      <c r="N99" s="69">
        <v>0</v>
      </c>
      <c r="O99" s="69">
        <v>0.02</v>
      </c>
      <c r="P99" s="67"/>
    </row>
    <row r="100" spans="1:16">
      <c r="A100" s="7"/>
      <c r="B100" s="68" t="s">
        <v>96</v>
      </c>
      <c r="C100" s="67">
        <v>100</v>
      </c>
      <c r="D100" s="71">
        <v>1.5</v>
      </c>
      <c r="E100" s="71">
        <v>1</v>
      </c>
      <c r="F100" s="71">
        <v>21</v>
      </c>
      <c r="G100" s="71">
        <v>96</v>
      </c>
      <c r="H100" s="71">
        <v>0.04</v>
      </c>
      <c r="I100" s="71">
        <v>10</v>
      </c>
      <c r="J100" s="71"/>
      <c r="K100" s="71">
        <v>0.05</v>
      </c>
      <c r="L100" s="71">
        <v>8</v>
      </c>
      <c r="M100" s="71">
        <v>28</v>
      </c>
      <c r="N100" s="71">
        <v>42</v>
      </c>
      <c r="O100" s="71">
        <v>0.6</v>
      </c>
      <c r="P100" s="75"/>
    </row>
    <row r="101" spans="1:16" ht="26.25">
      <c r="A101" s="6" t="s">
        <v>25</v>
      </c>
      <c r="B101" s="68"/>
      <c r="C101" s="69"/>
      <c r="D101" s="67">
        <f>D96+D97+D98+D99+D100</f>
        <v>16.72</v>
      </c>
      <c r="E101" s="67">
        <f>E96+E97+E98+E99+E100</f>
        <v>22.830000000000002</v>
      </c>
      <c r="F101" s="67">
        <f>F96+F97+F98+F100</f>
        <v>100.16999999999999</v>
      </c>
      <c r="G101" s="67">
        <f>G96+G97+G98+G99+G100</f>
        <v>640.64</v>
      </c>
      <c r="H101" s="67">
        <f t="shared" ref="H101:O101" si="18">SUM(H96:H100)</f>
        <v>0.28999999999999998</v>
      </c>
      <c r="I101" s="67">
        <f t="shared" si="18"/>
        <v>25.97</v>
      </c>
      <c r="J101" s="67">
        <f t="shared" si="18"/>
        <v>98.6</v>
      </c>
      <c r="K101" s="67">
        <f t="shared" si="18"/>
        <v>0.29000000000000004</v>
      </c>
      <c r="L101" s="67">
        <f t="shared" si="18"/>
        <v>191.7</v>
      </c>
      <c r="M101" s="67">
        <f t="shared" si="18"/>
        <v>286.17</v>
      </c>
      <c r="N101" s="67">
        <f t="shared" si="18"/>
        <v>114.8</v>
      </c>
      <c r="O101" s="67">
        <f t="shared" si="18"/>
        <v>2.89</v>
      </c>
      <c r="P101" s="67"/>
    </row>
    <row r="102" spans="1:16">
      <c r="A102" s="6"/>
      <c r="B102" s="68"/>
      <c r="C102" s="69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 ht="24.95" customHeight="1">
      <c r="A103" s="6" t="s">
        <v>26</v>
      </c>
      <c r="B103" s="77" t="s">
        <v>49</v>
      </c>
      <c r="C103" s="67">
        <v>250</v>
      </c>
      <c r="D103" s="69">
        <v>14.67</v>
      </c>
      <c r="E103" s="69">
        <v>13.18</v>
      </c>
      <c r="F103" s="69">
        <v>24.66</v>
      </c>
      <c r="G103" s="69">
        <v>202.15</v>
      </c>
      <c r="H103" s="69">
        <v>0.11</v>
      </c>
      <c r="I103" s="69">
        <v>8.25</v>
      </c>
      <c r="J103" s="69"/>
      <c r="K103" s="69">
        <v>0.06</v>
      </c>
      <c r="L103" s="69">
        <v>29.2</v>
      </c>
      <c r="M103" s="69">
        <v>67.58</v>
      </c>
      <c r="N103" s="69">
        <v>27.28</v>
      </c>
      <c r="O103" s="69"/>
      <c r="P103" s="67">
        <v>111</v>
      </c>
    </row>
    <row r="104" spans="1:16">
      <c r="A104" s="7"/>
      <c r="B104" s="49" t="s">
        <v>50</v>
      </c>
      <c r="C104" s="50">
        <v>160</v>
      </c>
      <c r="D104" s="51">
        <v>11.16</v>
      </c>
      <c r="E104" s="51">
        <v>14.81</v>
      </c>
      <c r="F104" s="51">
        <v>49.83</v>
      </c>
      <c r="G104" s="51">
        <v>350</v>
      </c>
      <c r="H104" s="51">
        <v>0.26</v>
      </c>
      <c r="I104" s="51"/>
      <c r="J104" s="51">
        <v>50</v>
      </c>
      <c r="K104" s="51">
        <v>0.26</v>
      </c>
      <c r="L104" s="51">
        <v>32.99</v>
      </c>
      <c r="M104" s="51">
        <v>262.94</v>
      </c>
      <c r="N104" s="51">
        <v>175.65</v>
      </c>
      <c r="O104" s="51">
        <v>5.91</v>
      </c>
      <c r="P104" s="52">
        <v>302</v>
      </c>
    </row>
    <row r="105" spans="1:16">
      <c r="A105" s="7"/>
      <c r="B105" s="68" t="s">
        <v>61</v>
      </c>
      <c r="C105" s="67">
        <v>80</v>
      </c>
      <c r="D105" s="71">
        <v>22.54</v>
      </c>
      <c r="E105" s="71">
        <v>25.58</v>
      </c>
      <c r="F105" s="71">
        <v>8.42</v>
      </c>
      <c r="G105" s="71">
        <v>135</v>
      </c>
      <c r="H105" s="71">
        <v>0.14000000000000001</v>
      </c>
      <c r="I105" s="71">
        <v>0.2</v>
      </c>
      <c r="J105" s="71">
        <v>42.8</v>
      </c>
      <c r="K105" s="71">
        <v>0.08</v>
      </c>
      <c r="L105" s="71">
        <v>16.18</v>
      </c>
      <c r="M105" s="71">
        <v>109.32</v>
      </c>
      <c r="N105" s="71">
        <v>16.440000000000001</v>
      </c>
      <c r="O105" s="71">
        <v>1.76</v>
      </c>
      <c r="P105" s="75">
        <v>267</v>
      </c>
    </row>
    <row r="106" spans="1:16">
      <c r="A106" s="7"/>
      <c r="B106" s="68" t="s">
        <v>34</v>
      </c>
      <c r="C106" s="67">
        <v>200</v>
      </c>
      <c r="D106" s="71">
        <v>7.0000000000000007E-2</v>
      </c>
      <c r="E106" s="71">
        <v>0.04</v>
      </c>
      <c r="F106" s="71">
        <v>15</v>
      </c>
      <c r="G106" s="71">
        <v>60</v>
      </c>
      <c r="H106" s="71"/>
      <c r="I106" s="71">
        <v>0.03</v>
      </c>
      <c r="J106" s="71"/>
      <c r="K106" s="71"/>
      <c r="L106" s="71">
        <v>11.1</v>
      </c>
      <c r="M106" s="71">
        <v>2.8</v>
      </c>
      <c r="N106" s="71">
        <v>1.4</v>
      </c>
      <c r="O106" s="71">
        <v>0.28000000000000003</v>
      </c>
      <c r="P106" s="75">
        <v>376</v>
      </c>
    </row>
    <row r="107" spans="1:16">
      <c r="A107" s="7"/>
      <c r="B107" s="68" t="s">
        <v>23</v>
      </c>
      <c r="C107" s="72">
        <v>40</v>
      </c>
      <c r="D107" s="73">
        <v>4.74</v>
      </c>
      <c r="E107" s="73">
        <v>0.12</v>
      </c>
      <c r="F107" s="73">
        <v>28.98</v>
      </c>
      <c r="G107" s="73">
        <v>140.28</v>
      </c>
      <c r="H107" s="73">
        <v>0.06</v>
      </c>
      <c r="I107" s="73"/>
      <c r="J107" s="73"/>
      <c r="K107" s="73"/>
      <c r="L107" s="73">
        <v>13.8</v>
      </c>
      <c r="M107" s="73">
        <v>52.2</v>
      </c>
      <c r="N107" s="73">
        <v>19.8</v>
      </c>
      <c r="O107" s="73">
        <v>0.66</v>
      </c>
      <c r="P107" s="67" t="s">
        <v>24</v>
      </c>
    </row>
    <row r="108" spans="1:16" ht="24.75" customHeight="1">
      <c r="A108" s="21" t="s">
        <v>29</v>
      </c>
      <c r="B108" s="71"/>
      <c r="C108" s="69"/>
      <c r="D108" s="67">
        <f t="shared" ref="D108:O108" si="19">SUM(D103:D107)</f>
        <v>53.18</v>
      </c>
      <c r="E108" s="67">
        <f t="shared" si="19"/>
        <v>53.73</v>
      </c>
      <c r="F108" s="67">
        <f t="shared" si="19"/>
        <v>126.89</v>
      </c>
      <c r="G108" s="67">
        <f t="shared" si="19"/>
        <v>887.43</v>
      </c>
      <c r="H108" s="67">
        <f t="shared" si="19"/>
        <v>0.57000000000000006</v>
      </c>
      <c r="I108" s="67">
        <f t="shared" si="19"/>
        <v>8.4799999999999986</v>
      </c>
      <c r="J108" s="67">
        <f t="shared" si="19"/>
        <v>92.8</v>
      </c>
      <c r="K108" s="67">
        <f t="shared" si="19"/>
        <v>0.4</v>
      </c>
      <c r="L108" s="67">
        <f t="shared" si="19"/>
        <v>103.27</v>
      </c>
      <c r="M108" s="67">
        <f t="shared" si="19"/>
        <v>494.84</v>
      </c>
      <c r="N108" s="67">
        <f t="shared" si="19"/>
        <v>240.57000000000002</v>
      </c>
      <c r="O108" s="67">
        <f t="shared" si="19"/>
        <v>8.61</v>
      </c>
      <c r="P108" s="67"/>
    </row>
    <row r="109" spans="1:16" ht="23.25" customHeight="1">
      <c r="A109" s="21" t="s">
        <v>30</v>
      </c>
      <c r="B109" s="71"/>
      <c r="C109" s="69"/>
      <c r="D109" s="67">
        <f>D101+D108</f>
        <v>69.900000000000006</v>
      </c>
      <c r="E109" s="67">
        <f>E101+E108</f>
        <v>76.56</v>
      </c>
      <c r="F109" s="67">
        <f>F101+F108</f>
        <v>227.06</v>
      </c>
      <c r="G109" s="67">
        <f>G101+G108</f>
        <v>1528.07</v>
      </c>
      <c r="H109" s="67">
        <f t="shared" ref="H109:O109" si="20">H101+H108</f>
        <v>0.8600000000000001</v>
      </c>
      <c r="I109" s="67">
        <f t="shared" si="20"/>
        <v>34.449999999999996</v>
      </c>
      <c r="J109" s="67">
        <f t="shared" si="20"/>
        <v>191.39999999999998</v>
      </c>
      <c r="K109" s="67">
        <f t="shared" si="20"/>
        <v>0.69000000000000006</v>
      </c>
      <c r="L109" s="67">
        <f t="shared" si="20"/>
        <v>294.96999999999997</v>
      </c>
      <c r="M109" s="67">
        <f t="shared" si="20"/>
        <v>781.01</v>
      </c>
      <c r="N109" s="67">
        <f t="shared" si="20"/>
        <v>355.37</v>
      </c>
      <c r="O109" s="67">
        <f t="shared" si="20"/>
        <v>11.5</v>
      </c>
      <c r="P109" s="69"/>
    </row>
    <row r="110" spans="1:16">
      <c r="A110" s="82" t="s">
        <v>59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4"/>
    </row>
    <row r="111" spans="1:16" ht="15.75" thickBot="1">
      <c r="A111" s="6" t="s">
        <v>20</v>
      </c>
      <c r="B111" s="53" t="s">
        <v>107</v>
      </c>
      <c r="C111" s="54">
        <v>250</v>
      </c>
      <c r="D111" s="55">
        <v>8.9499999999999993</v>
      </c>
      <c r="E111" s="55">
        <v>11.29</v>
      </c>
      <c r="F111" s="55">
        <v>42.95</v>
      </c>
      <c r="G111" s="55">
        <v>294</v>
      </c>
      <c r="H111" s="55">
        <v>0.06</v>
      </c>
      <c r="I111" s="55">
        <v>1.69</v>
      </c>
      <c r="J111" s="55">
        <v>54.8</v>
      </c>
      <c r="K111" s="55">
        <v>0.15</v>
      </c>
      <c r="L111" s="55">
        <v>130.66999999999999</v>
      </c>
      <c r="M111" s="55">
        <v>157.44</v>
      </c>
      <c r="N111" s="55">
        <v>36.46</v>
      </c>
      <c r="O111" s="55">
        <v>0.6</v>
      </c>
      <c r="P111" s="54">
        <v>174</v>
      </c>
    </row>
    <row r="112" spans="1:16" ht="15.75" thickBot="1">
      <c r="A112" s="7"/>
      <c r="B112" s="53" t="s">
        <v>32</v>
      </c>
      <c r="C112" s="54">
        <v>200</v>
      </c>
      <c r="D112" s="55">
        <v>0.6</v>
      </c>
      <c r="E112" s="55">
        <v>0.8</v>
      </c>
      <c r="F112" s="55">
        <v>32.6</v>
      </c>
      <c r="G112" s="55">
        <v>136.4</v>
      </c>
      <c r="H112" s="55">
        <v>0.04</v>
      </c>
      <c r="I112" s="55">
        <v>4</v>
      </c>
      <c r="J112" s="55"/>
      <c r="K112" s="55">
        <v>0.02</v>
      </c>
      <c r="L112" s="55">
        <v>40</v>
      </c>
      <c r="M112" s="55">
        <v>24</v>
      </c>
      <c r="N112" s="55">
        <v>18</v>
      </c>
      <c r="O112" s="55">
        <v>0.8</v>
      </c>
      <c r="P112" s="54">
        <v>389</v>
      </c>
    </row>
    <row r="113" spans="1:17" ht="13.5" customHeight="1" thickBot="1">
      <c r="A113" s="7"/>
      <c r="B113" s="53" t="s">
        <v>23</v>
      </c>
      <c r="C113" s="54">
        <v>40</v>
      </c>
      <c r="D113" s="55">
        <v>3.16</v>
      </c>
      <c r="E113" s="55">
        <v>0.8</v>
      </c>
      <c r="F113" s="55">
        <v>19.32</v>
      </c>
      <c r="G113" s="55">
        <v>93.52</v>
      </c>
      <c r="H113" s="55">
        <v>0.04</v>
      </c>
      <c r="I113" s="55"/>
      <c r="J113" s="55"/>
      <c r="K113" s="55"/>
      <c r="L113" s="55">
        <v>9.1999999999999993</v>
      </c>
      <c r="M113" s="55">
        <v>34.799999999999997</v>
      </c>
      <c r="N113" s="55">
        <v>13.2</v>
      </c>
      <c r="O113" s="55">
        <v>0.44</v>
      </c>
      <c r="P113" s="54" t="s">
        <v>24</v>
      </c>
    </row>
    <row r="114" spans="1:17" ht="3" hidden="1" customHeight="1">
      <c r="A114" s="7"/>
      <c r="B114" s="68"/>
      <c r="C114" s="67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5"/>
    </row>
    <row r="115" spans="1:17" ht="20.25" customHeight="1">
      <c r="A115" s="7"/>
      <c r="B115" s="49" t="s">
        <v>96</v>
      </c>
      <c r="C115" s="67">
        <v>100</v>
      </c>
      <c r="D115" s="71">
        <v>1.5</v>
      </c>
      <c r="E115" s="71">
        <v>1</v>
      </c>
      <c r="F115" s="71">
        <v>21</v>
      </c>
      <c r="G115" s="71">
        <v>96</v>
      </c>
      <c r="H115" s="71">
        <v>0.04</v>
      </c>
      <c r="I115" s="71">
        <v>10</v>
      </c>
      <c r="J115" s="71"/>
      <c r="K115" s="71">
        <v>0.05</v>
      </c>
      <c r="L115" s="71">
        <v>8</v>
      </c>
      <c r="M115" s="71">
        <v>28</v>
      </c>
      <c r="N115" s="71">
        <v>42</v>
      </c>
      <c r="O115" s="71">
        <v>0.6</v>
      </c>
      <c r="P115" s="75"/>
    </row>
    <row r="116" spans="1:17" ht="26.25">
      <c r="A116" s="6" t="s">
        <v>25</v>
      </c>
      <c r="B116" s="74"/>
      <c r="C116" s="69"/>
      <c r="D116" s="75">
        <f>D111+D112+D113+D114+D115</f>
        <v>14.209999999999999</v>
      </c>
      <c r="E116" s="75">
        <f>E111+E112+E113+E114+E115</f>
        <v>13.89</v>
      </c>
      <c r="F116" s="75">
        <f>F111+F112+F113+F114+F115</f>
        <v>115.87</v>
      </c>
      <c r="G116" s="75">
        <f>G111+G112+G113+G114+G115</f>
        <v>619.91999999999996</v>
      </c>
      <c r="H116" s="75">
        <f t="shared" ref="H116:O116" si="21">SUM(H111:H115)</f>
        <v>0.18000000000000002</v>
      </c>
      <c r="I116" s="75">
        <f t="shared" si="21"/>
        <v>15.69</v>
      </c>
      <c r="J116" s="75">
        <f t="shared" si="21"/>
        <v>54.8</v>
      </c>
      <c r="K116" s="75">
        <f t="shared" si="21"/>
        <v>0.21999999999999997</v>
      </c>
      <c r="L116" s="75">
        <f t="shared" si="21"/>
        <v>187.86999999999998</v>
      </c>
      <c r="M116" s="75">
        <f t="shared" si="21"/>
        <v>244.24</v>
      </c>
      <c r="N116" s="75">
        <f t="shared" si="21"/>
        <v>109.66</v>
      </c>
      <c r="O116" s="75">
        <f t="shared" si="21"/>
        <v>2.44</v>
      </c>
      <c r="P116" s="75"/>
    </row>
    <row r="117" spans="1:17" ht="15.75" thickBot="1">
      <c r="A117" s="6"/>
      <c r="B117" s="25"/>
      <c r="C117" s="8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7" ht="15.75" thickBot="1">
      <c r="A118" s="7"/>
      <c r="B118" s="59" t="s">
        <v>98</v>
      </c>
      <c r="C118" s="60">
        <v>250</v>
      </c>
      <c r="D118" s="61">
        <v>3.69</v>
      </c>
      <c r="E118" s="61">
        <v>14.48</v>
      </c>
      <c r="F118" s="61">
        <v>12.7</v>
      </c>
      <c r="G118" s="61">
        <v>309.70999999999998</v>
      </c>
      <c r="H118" s="61">
        <v>0.18</v>
      </c>
      <c r="I118" s="61">
        <v>4.66</v>
      </c>
      <c r="J118" s="61"/>
      <c r="K118" s="61">
        <v>0.06</v>
      </c>
      <c r="L118" s="61">
        <v>34.14</v>
      </c>
      <c r="M118" s="61">
        <v>70.48</v>
      </c>
      <c r="N118" s="61">
        <v>28.46</v>
      </c>
      <c r="O118" s="61">
        <v>1.64</v>
      </c>
      <c r="P118" s="60">
        <v>96</v>
      </c>
      <c r="Q118" s="37"/>
    </row>
    <row r="119" spans="1:17">
      <c r="A119" s="7"/>
      <c r="B119" s="68" t="s">
        <v>33</v>
      </c>
      <c r="C119" s="67">
        <v>200</v>
      </c>
      <c r="D119" s="71">
        <v>3.12</v>
      </c>
      <c r="E119" s="71">
        <v>2.33</v>
      </c>
      <c r="F119" s="71">
        <v>19.13</v>
      </c>
      <c r="G119" s="71">
        <v>109.73</v>
      </c>
      <c r="H119" s="71">
        <v>1.1599999999999999</v>
      </c>
      <c r="I119" s="71">
        <v>3.75</v>
      </c>
      <c r="J119" s="71">
        <v>33.15</v>
      </c>
      <c r="K119" s="71">
        <v>0.15</v>
      </c>
      <c r="L119" s="71">
        <v>38.25</v>
      </c>
      <c r="M119" s="71">
        <v>76.95</v>
      </c>
      <c r="N119" s="71">
        <v>26.7</v>
      </c>
      <c r="O119" s="71">
        <v>0.86</v>
      </c>
      <c r="P119" s="75">
        <v>312</v>
      </c>
    </row>
    <row r="120" spans="1:17" ht="15.75" thickBot="1">
      <c r="A120" s="7"/>
      <c r="B120" s="56" t="s">
        <v>112</v>
      </c>
      <c r="C120" s="57">
        <v>75</v>
      </c>
      <c r="D120" s="58">
        <v>26.24</v>
      </c>
      <c r="E120" s="58">
        <v>18.89</v>
      </c>
      <c r="F120" s="58">
        <v>3.27</v>
      </c>
      <c r="G120" s="58">
        <v>164</v>
      </c>
      <c r="H120" s="58">
        <v>0.26</v>
      </c>
      <c r="I120" s="58"/>
      <c r="J120" s="58">
        <v>50</v>
      </c>
      <c r="K120" s="58">
        <v>0.26</v>
      </c>
      <c r="L120" s="58">
        <v>32.99</v>
      </c>
      <c r="M120" s="58">
        <v>262.94</v>
      </c>
      <c r="N120" s="58">
        <v>175.65</v>
      </c>
      <c r="O120" s="58">
        <v>5.91</v>
      </c>
      <c r="P120" s="57">
        <v>288</v>
      </c>
    </row>
    <row r="121" spans="1:17">
      <c r="A121" s="7"/>
      <c r="B121" s="74" t="s">
        <v>56</v>
      </c>
      <c r="C121" s="67">
        <v>200</v>
      </c>
      <c r="D121" s="78">
        <v>6.56</v>
      </c>
      <c r="E121" s="78">
        <v>1.34</v>
      </c>
      <c r="F121" s="78">
        <v>26</v>
      </c>
      <c r="G121" s="78">
        <v>125.11</v>
      </c>
      <c r="H121" s="78">
        <v>0.06</v>
      </c>
      <c r="I121" s="78">
        <v>1.59</v>
      </c>
      <c r="J121" s="78">
        <v>24.4</v>
      </c>
      <c r="K121" s="78">
        <v>0.19</v>
      </c>
      <c r="L121" s="78">
        <v>152.22</v>
      </c>
      <c r="M121" s="78">
        <v>124.56</v>
      </c>
      <c r="N121" s="78">
        <v>21.34</v>
      </c>
      <c r="O121" s="78">
        <v>0.46</v>
      </c>
      <c r="P121" s="75">
        <v>382</v>
      </c>
    </row>
    <row r="122" spans="1:17">
      <c r="A122" s="7"/>
      <c r="B122" s="68" t="s">
        <v>23</v>
      </c>
      <c r="C122" s="72">
        <v>40</v>
      </c>
      <c r="D122" s="73">
        <v>4.74</v>
      </c>
      <c r="E122" s="73">
        <v>0.12</v>
      </c>
      <c r="F122" s="73">
        <v>28.98</v>
      </c>
      <c r="G122" s="73">
        <v>140.28</v>
      </c>
      <c r="H122" s="73">
        <v>0.06</v>
      </c>
      <c r="I122" s="73"/>
      <c r="J122" s="73"/>
      <c r="K122" s="73"/>
      <c r="L122" s="73">
        <v>13.8</v>
      </c>
      <c r="M122" s="73">
        <v>52.2</v>
      </c>
      <c r="N122" s="73">
        <v>19.8</v>
      </c>
      <c r="O122" s="73">
        <v>0.66</v>
      </c>
      <c r="P122" s="67" t="s">
        <v>24</v>
      </c>
    </row>
    <row r="123" spans="1:17" ht="26.25">
      <c r="A123" s="6" t="s">
        <v>29</v>
      </c>
      <c r="B123" s="11"/>
      <c r="C123" s="8"/>
      <c r="D123" s="16">
        <f t="shared" ref="D123:O123" si="22">SUM(D118:D122)</f>
        <v>44.35</v>
      </c>
      <c r="E123" s="16">
        <f t="shared" si="22"/>
        <v>37.160000000000004</v>
      </c>
      <c r="F123" s="16">
        <f t="shared" si="22"/>
        <v>90.08</v>
      </c>
      <c r="G123" s="16">
        <f t="shared" si="22"/>
        <v>848.83</v>
      </c>
      <c r="H123" s="16">
        <f t="shared" si="22"/>
        <v>1.72</v>
      </c>
      <c r="I123" s="16">
        <f t="shared" si="22"/>
        <v>10</v>
      </c>
      <c r="J123" s="16">
        <f t="shared" si="22"/>
        <v>107.55000000000001</v>
      </c>
      <c r="K123" s="16">
        <f t="shared" si="22"/>
        <v>0.65999999999999992</v>
      </c>
      <c r="L123" s="16">
        <f t="shared" si="22"/>
        <v>271.40000000000003</v>
      </c>
      <c r="M123" s="16">
        <f t="shared" si="22"/>
        <v>587.13000000000011</v>
      </c>
      <c r="N123" s="16">
        <f t="shared" si="22"/>
        <v>271.95</v>
      </c>
      <c r="O123" s="16">
        <f t="shared" si="22"/>
        <v>9.5300000000000011</v>
      </c>
      <c r="P123" s="12"/>
    </row>
    <row r="124" spans="1:17" ht="26.25">
      <c r="A124" s="6" t="s">
        <v>30</v>
      </c>
      <c r="B124" s="11"/>
      <c r="C124" s="8"/>
      <c r="D124" s="16">
        <f>D116+D123</f>
        <v>58.56</v>
      </c>
      <c r="E124" s="16">
        <f>E116+E123</f>
        <v>51.050000000000004</v>
      </c>
      <c r="F124" s="16">
        <f>F116+F123</f>
        <v>205.95</v>
      </c>
      <c r="G124" s="16">
        <f>G116+G123</f>
        <v>1468.75</v>
      </c>
      <c r="H124" s="16">
        <f t="shared" ref="H124:O124" si="23">H123+H116</f>
        <v>1.9</v>
      </c>
      <c r="I124" s="16">
        <f t="shared" si="23"/>
        <v>25.689999999999998</v>
      </c>
      <c r="J124" s="16">
        <f t="shared" si="23"/>
        <v>162.35000000000002</v>
      </c>
      <c r="K124" s="16">
        <f t="shared" si="23"/>
        <v>0.87999999999999989</v>
      </c>
      <c r="L124" s="16">
        <f t="shared" si="23"/>
        <v>459.27</v>
      </c>
      <c r="M124" s="16">
        <f t="shared" si="23"/>
        <v>831.37000000000012</v>
      </c>
      <c r="N124" s="16">
        <f t="shared" si="23"/>
        <v>381.61</v>
      </c>
      <c r="O124" s="16">
        <f t="shared" si="23"/>
        <v>11.97</v>
      </c>
      <c r="P124" s="12"/>
    </row>
    <row r="125" spans="1:17">
      <c r="A125" s="85" t="s">
        <v>62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7"/>
    </row>
    <row r="126" spans="1:17" ht="26.25">
      <c r="A126" s="6" t="s">
        <v>20</v>
      </c>
      <c r="B126" s="74" t="s">
        <v>99</v>
      </c>
      <c r="C126" s="67">
        <v>250</v>
      </c>
      <c r="D126" s="71">
        <v>10.46</v>
      </c>
      <c r="E126" s="71">
        <v>13.03</v>
      </c>
      <c r="F126" s="71">
        <v>37.049999999999997</v>
      </c>
      <c r="G126" s="71">
        <v>285</v>
      </c>
      <c r="H126" s="71">
        <v>0.19</v>
      </c>
      <c r="I126" s="71">
        <v>1.17</v>
      </c>
      <c r="J126" s="71">
        <v>58</v>
      </c>
      <c r="K126" s="71">
        <v>0.19</v>
      </c>
      <c r="L126" s="71">
        <v>138.1</v>
      </c>
      <c r="M126" s="71">
        <v>184.37</v>
      </c>
      <c r="N126" s="71">
        <v>47.6</v>
      </c>
      <c r="O126" s="71">
        <v>1.23</v>
      </c>
      <c r="P126" s="75">
        <v>182</v>
      </c>
    </row>
    <row r="127" spans="1:17">
      <c r="A127" s="7"/>
      <c r="B127" s="74" t="s">
        <v>54</v>
      </c>
      <c r="C127" s="67">
        <v>200</v>
      </c>
      <c r="D127" s="69">
        <v>0.9</v>
      </c>
      <c r="E127" s="69"/>
      <c r="F127" s="69">
        <v>22.86</v>
      </c>
      <c r="G127" s="69">
        <v>95.04</v>
      </c>
      <c r="H127" s="69">
        <v>0.04</v>
      </c>
      <c r="I127" s="69">
        <v>7.2</v>
      </c>
      <c r="J127" s="69"/>
      <c r="K127" s="69">
        <v>7.0000000000000007E-2</v>
      </c>
      <c r="L127" s="69">
        <v>36</v>
      </c>
      <c r="M127" s="69">
        <v>32.4</v>
      </c>
      <c r="N127" s="69">
        <v>18</v>
      </c>
      <c r="O127" s="69">
        <v>0.36</v>
      </c>
      <c r="P127" s="67"/>
    </row>
    <row r="128" spans="1:17">
      <c r="A128" s="7"/>
      <c r="B128" s="74" t="s">
        <v>23</v>
      </c>
      <c r="C128" s="67">
        <v>40</v>
      </c>
      <c r="D128" s="71">
        <v>3.16</v>
      </c>
      <c r="E128" s="71">
        <v>0.8</v>
      </c>
      <c r="F128" s="71">
        <v>19.32</v>
      </c>
      <c r="G128" s="71">
        <v>93.52</v>
      </c>
      <c r="H128" s="71">
        <v>0.04</v>
      </c>
      <c r="I128" s="71"/>
      <c r="J128" s="71"/>
      <c r="K128" s="71"/>
      <c r="L128" s="71">
        <v>9.1999999999999993</v>
      </c>
      <c r="M128" s="71">
        <v>34.799999999999997</v>
      </c>
      <c r="N128" s="71">
        <v>13.2</v>
      </c>
      <c r="O128" s="71">
        <v>0.44</v>
      </c>
      <c r="P128" s="75" t="s">
        <v>24</v>
      </c>
    </row>
    <row r="129" spans="1:17" ht="15.75" thickBot="1">
      <c r="A129" s="7"/>
      <c r="B129" s="68" t="s">
        <v>42</v>
      </c>
      <c r="C129" s="57">
        <v>200</v>
      </c>
      <c r="D129" s="58">
        <v>0.4</v>
      </c>
      <c r="E129" s="58">
        <v>0.8</v>
      </c>
      <c r="F129" s="58">
        <v>9.8000000000000007</v>
      </c>
      <c r="G129" s="58">
        <v>47</v>
      </c>
      <c r="H129" s="58">
        <v>0.03</v>
      </c>
      <c r="I129" s="58">
        <v>10</v>
      </c>
      <c r="J129" s="58"/>
      <c r="K129" s="58">
        <v>0.02</v>
      </c>
      <c r="L129" s="58">
        <v>16</v>
      </c>
      <c r="M129" s="58">
        <v>11</v>
      </c>
      <c r="N129" s="58">
        <v>9</v>
      </c>
      <c r="O129" s="58">
        <v>2.2000000000000002</v>
      </c>
      <c r="P129" s="57">
        <v>338</v>
      </c>
    </row>
    <row r="130" spans="1:17">
      <c r="A130" s="7"/>
      <c r="B130" s="7"/>
      <c r="C130" s="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6"/>
    </row>
    <row r="131" spans="1:17" ht="26.25">
      <c r="A131" s="6" t="s">
        <v>25</v>
      </c>
      <c r="B131" s="7"/>
      <c r="C131" s="8"/>
      <c r="D131" s="16">
        <f>D126+D127+D128+D129+D130</f>
        <v>14.920000000000002</v>
      </c>
      <c r="E131" s="16">
        <f>E126+E127+E128+E129+E130</f>
        <v>14.63</v>
      </c>
      <c r="F131" s="16">
        <f>F126+F127+F128+F129+F130</f>
        <v>89.029999999999987</v>
      </c>
      <c r="G131" s="16">
        <f>G126+G127+G128+G129+G130</f>
        <v>520.55999999999995</v>
      </c>
      <c r="H131" s="16">
        <f t="shared" ref="H131:O131" si="24">SUM(H126:H130)</f>
        <v>0.30000000000000004</v>
      </c>
      <c r="I131" s="16">
        <f t="shared" si="24"/>
        <v>18.37</v>
      </c>
      <c r="J131" s="16">
        <f t="shared" si="24"/>
        <v>58</v>
      </c>
      <c r="K131" s="16">
        <f t="shared" si="24"/>
        <v>0.28000000000000003</v>
      </c>
      <c r="L131" s="16">
        <f t="shared" si="24"/>
        <v>199.29999999999998</v>
      </c>
      <c r="M131" s="16">
        <f t="shared" si="24"/>
        <v>262.57</v>
      </c>
      <c r="N131" s="16">
        <f t="shared" si="24"/>
        <v>87.8</v>
      </c>
      <c r="O131" s="16">
        <f t="shared" si="24"/>
        <v>4.2300000000000004</v>
      </c>
      <c r="P131" s="16"/>
    </row>
    <row r="132" spans="1:17">
      <c r="A132" s="6" t="s">
        <v>26</v>
      </c>
      <c r="B132" s="68" t="s">
        <v>47</v>
      </c>
      <c r="C132" s="67">
        <v>200</v>
      </c>
      <c r="D132" s="70">
        <v>1.44</v>
      </c>
      <c r="E132" s="70">
        <v>7.87</v>
      </c>
      <c r="F132" s="70">
        <v>8.75</v>
      </c>
      <c r="G132" s="70">
        <v>83</v>
      </c>
      <c r="H132" s="70">
        <v>0.04</v>
      </c>
      <c r="I132" s="70">
        <v>8.5399999999999991</v>
      </c>
      <c r="J132" s="70"/>
      <c r="K132" s="70">
        <v>0.04</v>
      </c>
      <c r="L132" s="70">
        <v>39.78</v>
      </c>
      <c r="M132" s="70">
        <v>43.68</v>
      </c>
      <c r="N132" s="70">
        <v>20.9</v>
      </c>
      <c r="O132" s="70">
        <v>0.98</v>
      </c>
      <c r="P132" s="76">
        <v>82</v>
      </c>
      <c r="Q132" s="42"/>
    </row>
    <row r="133" spans="1:17">
      <c r="A133" s="7"/>
      <c r="B133" s="49" t="s">
        <v>100</v>
      </c>
      <c r="C133" s="50">
        <v>150</v>
      </c>
      <c r="D133" s="51">
        <v>36.909999999999997</v>
      </c>
      <c r="E133" s="51">
        <v>13.15</v>
      </c>
      <c r="F133" s="51">
        <v>42.88</v>
      </c>
      <c r="G133" s="51">
        <v>366.4</v>
      </c>
      <c r="H133" s="51">
        <v>0.13</v>
      </c>
      <c r="I133" s="51">
        <v>7.23</v>
      </c>
      <c r="J133" s="51">
        <v>23.36</v>
      </c>
      <c r="K133" s="51">
        <v>0.16</v>
      </c>
      <c r="L133" s="51">
        <v>55.62</v>
      </c>
      <c r="M133" s="51">
        <v>210.4</v>
      </c>
      <c r="N133" s="51">
        <v>64.849999999999994</v>
      </c>
      <c r="O133" s="51">
        <v>2.37</v>
      </c>
      <c r="P133" s="52">
        <v>291</v>
      </c>
    </row>
    <row r="134" spans="1:17" ht="26.25">
      <c r="A134" s="7"/>
      <c r="B134" s="49" t="s">
        <v>101</v>
      </c>
      <c r="C134" s="52">
        <v>50</v>
      </c>
      <c r="D134" s="51">
        <v>27</v>
      </c>
      <c r="E134" s="51">
        <v>4.6500000000000004</v>
      </c>
      <c r="F134" s="51">
        <v>1.69</v>
      </c>
      <c r="G134" s="51">
        <v>91.05</v>
      </c>
      <c r="H134" s="51">
        <v>0.09</v>
      </c>
      <c r="I134" s="51">
        <v>1.35</v>
      </c>
      <c r="J134" s="51">
        <v>16.649999999999999</v>
      </c>
      <c r="K134" s="51">
        <v>1.67</v>
      </c>
      <c r="L134" s="51">
        <v>32.4</v>
      </c>
      <c r="M134" s="51">
        <v>199.05</v>
      </c>
      <c r="N134" s="51">
        <v>32.1</v>
      </c>
      <c r="O134" s="51">
        <v>0.62</v>
      </c>
      <c r="P134" s="52">
        <v>229</v>
      </c>
    </row>
    <row r="135" spans="1:17">
      <c r="A135" s="7"/>
      <c r="B135" s="74" t="s">
        <v>108</v>
      </c>
      <c r="C135" s="67">
        <v>200</v>
      </c>
      <c r="D135" s="69">
        <v>0.9</v>
      </c>
      <c r="E135" s="69"/>
      <c r="F135" s="69">
        <v>22.86</v>
      </c>
      <c r="G135" s="69">
        <v>95.04</v>
      </c>
      <c r="H135" s="69">
        <v>0.04</v>
      </c>
      <c r="I135" s="69">
        <v>7.2</v>
      </c>
      <c r="J135" s="69"/>
      <c r="K135" s="69">
        <v>7.0000000000000007E-2</v>
      </c>
      <c r="L135" s="69">
        <v>36</v>
      </c>
      <c r="M135" s="69">
        <v>32.4</v>
      </c>
      <c r="N135" s="69">
        <v>18</v>
      </c>
      <c r="O135" s="69">
        <v>0.36</v>
      </c>
      <c r="P135" s="67"/>
    </row>
    <row r="136" spans="1:17">
      <c r="A136" s="7"/>
      <c r="B136" s="74" t="s">
        <v>23</v>
      </c>
      <c r="C136" s="67">
        <v>40</v>
      </c>
      <c r="D136" s="71">
        <v>3.16</v>
      </c>
      <c r="E136" s="71">
        <v>0.8</v>
      </c>
      <c r="F136" s="71">
        <v>19.32</v>
      </c>
      <c r="G136" s="71">
        <v>93.52</v>
      </c>
      <c r="H136" s="71">
        <v>0.04</v>
      </c>
      <c r="I136" s="71"/>
      <c r="J136" s="71"/>
      <c r="K136" s="71"/>
      <c r="L136" s="71">
        <v>9.1999999999999993</v>
      </c>
      <c r="M136" s="71">
        <v>34.799999999999997</v>
      </c>
      <c r="N136" s="71">
        <v>13.2</v>
      </c>
      <c r="O136" s="71">
        <v>0.44</v>
      </c>
      <c r="P136" s="75" t="s">
        <v>24</v>
      </c>
    </row>
    <row r="137" spans="1:17" ht="26.25">
      <c r="A137" s="6" t="s">
        <v>29</v>
      </c>
      <c r="B137" s="12"/>
      <c r="C137" s="8"/>
      <c r="D137" s="16">
        <f>SUM(D132:D136)</f>
        <v>69.41</v>
      </c>
      <c r="E137" s="16">
        <f>SUM(E132:E136)</f>
        <v>26.470000000000002</v>
      </c>
      <c r="F137" s="16">
        <f>SUM(F132:F136)</f>
        <v>95.5</v>
      </c>
      <c r="G137" s="16">
        <f>SUM(G132:G136)</f>
        <v>729.00999999999988</v>
      </c>
      <c r="H137" s="16">
        <f>SUM(H136)</f>
        <v>0.04</v>
      </c>
      <c r="I137" s="16">
        <f>SUM(I132:I136)</f>
        <v>24.32</v>
      </c>
      <c r="J137" s="16">
        <f>SUM(J132:J136)</f>
        <v>40.01</v>
      </c>
      <c r="K137" s="16">
        <f>SUM(K132:K136)</f>
        <v>1.94</v>
      </c>
      <c r="L137" s="16">
        <f>SUM(L136)</f>
        <v>9.1999999999999993</v>
      </c>
      <c r="M137" s="16">
        <f>SUM(M136)</f>
        <v>34.799999999999997</v>
      </c>
      <c r="N137" s="16">
        <f>SUM(N136)</f>
        <v>13.2</v>
      </c>
      <c r="O137" s="16">
        <f>SUM(O136)</f>
        <v>0.44</v>
      </c>
      <c r="P137" s="12"/>
    </row>
    <row r="138" spans="1:17" ht="26.25">
      <c r="A138" s="6" t="s">
        <v>30</v>
      </c>
      <c r="B138" s="12"/>
      <c r="C138" s="8"/>
      <c r="D138" s="16">
        <f>D131+D137</f>
        <v>84.33</v>
      </c>
      <c r="E138" s="16">
        <f>E131+E137</f>
        <v>41.1</v>
      </c>
      <c r="F138" s="16">
        <f>F131+F137</f>
        <v>184.52999999999997</v>
      </c>
      <c r="G138" s="16">
        <f>G131+G137</f>
        <v>1249.5699999999997</v>
      </c>
      <c r="H138" s="16">
        <f>H137+H131</f>
        <v>0.34</v>
      </c>
      <c r="I138" s="16">
        <f>I137+I131</f>
        <v>42.69</v>
      </c>
      <c r="J138" s="16">
        <f>J131+J137</f>
        <v>98.009999999999991</v>
      </c>
      <c r="K138" s="16">
        <f>K137+K131</f>
        <v>2.2199999999999998</v>
      </c>
      <c r="L138" s="16">
        <f>L137+L131</f>
        <v>208.49999999999997</v>
      </c>
      <c r="M138" s="16">
        <f>M137+M131</f>
        <v>297.37</v>
      </c>
      <c r="N138" s="16">
        <f>N137+N131</f>
        <v>101</v>
      </c>
      <c r="O138" s="16">
        <f>O137+O131</f>
        <v>4.6700000000000008</v>
      </c>
      <c r="P138" s="12"/>
    </row>
    <row r="139" spans="1:17">
      <c r="A139" s="82" t="s">
        <v>63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4"/>
    </row>
    <row r="140" spans="1:17" ht="26.25">
      <c r="A140" s="6" t="s">
        <v>20</v>
      </c>
      <c r="B140" s="68" t="s">
        <v>60</v>
      </c>
      <c r="C140" s="67">
        <v>250</v>
      </c>
      <c r="D140" s="69">
        <v>11.26</v>
      </c>
      <c r="E140" s="69">
        <v>15.82</v>
      </c>
      <c r="F140" s="69">
        <v>37.630000000000003</v>
      </c>
      <c r="G140" s="69">
        <v>303</v>
      </c>
      <c r="H140" s="69">
        <v>0.06</v>
      </c>
      <c r="I140" s="69">
        <v>1.69</v>
      </c>
      <c r="J140" s="69">
        <v>54.8</v>
      </c>
      <c r="K140" s="69">
        <v>0.15</v>
      </c>
      <c r="L140" s="69">
        <v>130.66999999999999</v>
      </c>
      <c r="M140" s="69">
        <v>157.44</v>
      </c>
      <c r="N140" s="69">
        <v>36.46</v>
      </c>
      <c r="O140" s="69">
        <v>0.6</v>
      </c>
      <c r="P140" s="67">
        <v>173</v>
      </c>
    </row>
    <row r="141" spans="1:17">
      <c r="A141" s="12"/>
      <c r="B141" s="68" t="s">
        <v>22</v>
      </c>
      <c r="C141" s="67">
        <v>200</v>
      </c>
      <c r="D141" s="69">
        <v>1.4</v>
      </c>
      <c r="E141" s="69">
        <v>0.8</v>
      </c>
      <c r="F141" s="69">
        <v>22.8</v>
      </c>
      <c r="G141" s="69">
        <v>100.4</v>
      </c>
      <c r="H141" s="69">
        <v>0.02</v>
      </c>
      <c r="I141" s="69">
        <v>14.8</v>
      </c>
      <c r="J141" s="69">
        <v>0.6</v>
      </c>
      <c r="K141" s="69">
        <v>0.04</v>
      </c>
      <c r="L141" s="69">
        <v>34</v>
      </c>
      <c r="M141" s="69">
        <v>36</v>
      </c>
      <c r="N141" s="69">
        <v>12</v>
      </c>
      <c r="O141" s="69">
        <v>0.6</v>
      </c>
      <c r="P141" s="67"/>
    </row>
    <row r="142" spans="1:17">
      <c r="A142" s="12"/>
      <c r="B142" s="68" t="s">
        <v>23</v>
      </c>
      <c r="C142" s="67">
        <v>40</v>
      </c>
      <c r="D142" s="69">
        <v>3.16</v>
      </c>
      <c r="E142" s="69">
        <v>0.8</v>
      </c>
      <c r="F142" s="69">
        <v>19.32</v>
      </c>
      <c r="G142" s="69">
        <v>93.52</v>
      </c>
      <c r="H142" s="69">
        <v>0.04</v>
      </c>
      <c r="I142" s="69"/>
      <c r="J142" s="69"/>
      <c r="K142" s="69"/>
      <c r="L142" s="69">
        <v>9.1999999999999993</v>
      </c>
      <c r="M142" s="69">
        <v>34.799999999999997</v>
      </c>
      <c r="N142" s="69">
        <v>13.2</v>
      </c>
      <c r="O142" s="69">
        <v>0.44</v>
      </c>
      <c r="P142" s="67" t="s">
        <v>24</v>
      </c>
    </row>
    <row r="143" spans="1:17">
      <c r="A143" s="12"/>
      <c r="B143" s="49" t="s">
        <v>102</v>
      </c>
      <c r="C143" s="67">
        <v>150</v>
      </c>
      <c r="D143" s="69">
        <v>0.9</v>
      </c>
      <c r="E143" s="69">
        <v>0.4</v>
      </c>
      <c r="F143" s="69">
        <v>23.1</v>
      </c>
      <c r="G143" s="69">
        <v>98</v>
      </c>
      <c r="H143" s="69">
        <f>H98</f>
        <v>0.04</v>
      </c>
      <c r="I143" s="69">
        <f>I98</f>
        <v>0</v>
      </c>
      <c r="J143" s="69">
        <f>J98</f>
        <v>0</v>
      </c>
      <c r="K143" s="69">
        <f>K98</f>
        <v>0</v>
      </c>
      <c r="L143" s="69">
        <v>0</v>
      </c>
      <c r="M143" s="69">
        <v>0</v>
      </c>
      <c r="N143" s="69">
        <v>0</v>
      </c>
      <c r="O143" s="69">
        <v>0</v>
      </c>
      <c r="P143" s="67">
        <v>341</v>
      </c>
    </row>
    <row r="144" spans="1:17">
      <c r="A144" s="12"/>
      <c r="B144" s="7"/>
      <c r="C144" s="4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4"/>
    </row>
    <row r="145" spans="1:16" ht="26.25">
      <c r="A145" s="6" t="s">
        <v>25</v>
      </c>
      <c r="B145" s="25"/>
      <c r="C145" s="8"/>
      <c r="D145" s="16">
        <f>D140+D141+D142+D143+D144</f>
        <v>16.72</v>
      </c>
      <c r="E145" s="16">
        <f>E140+E141+E142+E143+E144</f>
        <v>17.82</v>
      </c>
      <c r="F145" s="16">
        <f>F140+F141+F142+F143+F144</f>
        <v>102.85</v>
      </c>
      <c r="G145" s="16">
        <f>G140+G141+G142+G143+G144</f>
        <v>594.91999999999996</v>
      </c>
      <c r="H145" s="16">
        <f t="shared" ref="H145:O145" si="25">SUM(H140:H144)</f>
        <v>0.16</v>
      </c>
      <c r="I145" s="16">
        <f t="shared" si="25"/>
        <v>16.490000000000002</v>
      </c>
      <c r="J145" s="16">
        <f t="shared" si="25"/>
        <v>55.4</v>
      </c>
      <c r="K145" s="16">
        <f t="shared" si="25"/>
        <v>0.19</v>
      </c>
      <c r="L145" s="16">
        <f t="shared" si="25"/>
        <v>173.86999999999998</v>
      </c>
      <c r="M145" s="16">
        <f t="shared" si="25"/>
        <v>228.24</v>
      </c>
      <c r="N145" s="16">
        <f t="shared" si="25"/>
        <v>61.66</v>
      </c>
      <c r="O145" s="16">
        <f t="shared" si="25"/>
        <v>1.64</v>
      </c>
      <c r="P145" s="16"/>
    </row>
    <row r="146" spans="1:16">
      <c r="A146" s="6"/>
      <c r="B146" s="38"/>
      <c r="C146" s="39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</row>
    <row r="147" spans="1:16">
      <c r="A147" s="6" t="s">
        <v>26</v>
      </c>
      <c r="B147" s="77" t="s">
        <v>49</v>
      </c>
      <c r="C147" s="67">
        <v>250</v>
      </c>
      <c r="D147" s="69">
        <v>14.67</v>
      </c>
      <c r="E147" s="69">
        <v>13.18</v>
      </c>
      <c r="F147" s="69">
        <v>24.66</v>
      </c>
      <c r="G147" s="69">
        <v>202.15</v>
      </c>
      <c r="H147" s="69">
        <v>0.11</v>
      </c>
      <c r="I147" s="69">
        <v>8.25</v>
      </c>
      <c r="J147" s="69"/>
      <c r="K147" s="69">
        <v>0.06</v>
      </c>
      <c r="L147" s="69">
        <v>29.2</v>
      </c>
      <c r="M147" s="69">
        <v>67.58</v>
      </c>
      <c r="N147" s="69">
        <v>27.28</v>
      </c>
      <c r="O147" s="69"/>
      <c r="P147" s="67">
        <v>111</v>
      </c>
    </row>
    <row r="148" spans="1:16" ht="25.5" customHeight="1">
      <c r="A148" s="7"/>
      <c r="B148" s="68" t="s">
        <v>50</v>
      </c>
      <c r="C148" s="67">
        <v>160</v>
      </c>
      <c r="D148" s="71">
        <v>11.16</v>
      </c>
      <c r="E148" s="71">
        <v>14.81</v>
      </c>
      <c r="F148" s="71">
        <v>49.83</v>
      </c>
      <c r="G148" s="71">
        <v>350</v>
      </c>
      <c r="H148" s="71">
        <v>0.26</v>
      </c>
      <c r="I148" s="71"/>
      <c r="J148" s="71">
        <v>50</v>
      </c>
      <c r="K148" s="71">
        <v>0.26</v>
      </c>
      <c r="L148" s="71">
        <v>32.99</v>
      </c>
      <c r="M148" s="71">
        <v>262.94</v>
      </c>
      <c r="N148" s="71">
        <v>175.65</v>
      </c>
      <c r="O148" s="71">
        <v>5.91</v>
      </c>
      <c r="P148" s="75">
        <v>302</v>
      </c>
    </row>
    <row r="149" spans="1:16" ht="18" customHeight="1">
      <c r="A149" s="7"/>
      <c r="B149" s="68" t="s">
        <v>51</v>
      </c>
      <c r="C149" s="67">
        <v>60</v>
      </c>
      <c r="D149" s="71">
        <v>22.54</v>
      </c>
      <c r="E149" s="71">
        <v>25.58</v>
      </c>
      <c r="F149" s="71">
        <v>8.42</v>
      </c>
      <c r="G149" s="71">
        <v>135</v>
      </c>
      <c r="H149" s="71">
        <v>0.14000000000000001</v>
      </c>
      <c r="I149" s="71">
        <v>0.2</v>
      </c>
      <c r="J149" s="71">
        <v>42.8</v>
      </c>
      <c r="K149" s="71">
        <v>0.08</v>
      </c>
      <c r="L149" s="71">
        <v>16.18</v>
      </c>
      <c r="M149" s="71">
        <v>109.32</v>
      </c>
      <c r="N149" s="71">
        <v>16.440000000000001</v>
      </c>
      <c r="O149" s="71">
        <v>1.76</v>
      </c>
      <c r="P149" s="75">
        <v>267</v>
      </c>
    </row>
    <row r="150" spans="1:16">
      <c r="A150" s="7"/>
      <c r="B150" s="68" t="s">
        <v>52</v>
      </c>
      <c r="C150" s="67">
        <v>200</v>
      </c>
      <c r="D150" s="71">
        <v>0.66</v>
      </c>
      <c r="E150" s="71">
        <v>0.9</v>
      </c>
      <c r="F150" s="71">
        <v>160.07</v>
      </c>
      <c r="G150" s="71">
        <v>132.80000000000001</v>
      </c>
      <c r="H150" s="71">
        <v>0.02</v>
      </c>
      <c r="I150" s="71">
        <v>1.27</v>
      </c>
      <c r="J150" s="71"/>
      <c r="K150" s="71">
        <v>0.02</v>
      </c>
      <c r="L150" s="71">
        <v>32.479999999999997</v>
      </c>
      <c r="M150" s="71">
        <v>23.44</v>
      </c>
      <c r="N150" s="71">
        <v>17.46</v>
      </c>
      <c r="O150" s="71">
        <v>0.7</v>
      </c>
      <c r="P150" s="75">
        <v>349</v>
      </c>
    </row>
    <row r="151" spans="1:16">
      <c r="A151" s="7"/>
      <c r="B151" s="68" t="s">
        <v>23</v>
      </c>
      <c r="C151" s="72">
        <v>40</v>
      </c>
      <c r="D151" s="73">
        <v>4.74</v>
      </c>
      <c r="E151" s="73">
        <v>0.12</v>
      </c>
      <c r="F151" s="73">
        <v>28.98</v>
      </c>
      <c r="G151" s="73">
        <v>140.28</v>
      </c>
      <c r="H151" s="73">
        <v>0.06</v>
      </c>
      <c r="I151" s="73"/>
      <c r="J151" s="73"/>
      <c r="K151" s="73"/>
      <c r="L151" s="73">
        <v>13.8</v>
      </c>
      <c r="M151" s="73">
        <v>52.2</v>
      </c>
      <c r="N151" s="73">
        <v>19.8</v>
      </c>
      <c r="O151" s="73">
        <v>0.66</v>
      </c>
      <c r="P151" s="67" t="s">
        <v>24</v>
      </c>
    </row>
    <row r="152" spans="1:16" ht="24" customHeight="1">
      <c r="A152" s="21" t="s">
        <v>29</v>
      </c>
      <c r="B152" s="11"/>
      <c r="C152" s="8"/>
      <c r="D152" s="16">
        <f t="shared" ref="D152:O152" si="26">SUM(D147:D151)</f>
        <v>53.769999999999996</v>
      </c>
      <c r="E152" s="16">
        <f t="shared" si="26"/>
        <v>54.589999999999996</v>
      </c>
      <c r="F152" s="16">
        <f t="shared" si="26"/>
        <v>271.95999999999998</v>
      </c>
      <c r="G152" s="16">
        <f t="shared" si="26"/>
        <v>960.23</v>
      </c>
      <c r="H152" s="16">
        <f t="shared" si="26"/>
        <v>0.59000000000000008</v>
      </c>
      <c r="I152" s="16">
        <f t="shared" si="26"/>
        <v>9.7199999999999989</v>
      </c>
      <c r="J152" s="16">
        <f t="shared" si="26"/>
        <v>92.8</v>
      </c>
      <c r="K152" s="16">
        <f t="shared" si="26"/>
        <v>0.42000000000000004</v>
      </c>
      <c r="L152" s="16">
        <f t="shared" si="26"/>
        <v>124.64999999999999</v>
      </c>
      <c r="M152" s="16">
        <f t="shared" si="26"/>
        <v>515.48</v>
      </c>
      <c r="N152" s="16">
        <f t="shared" si="26"/>
        <v>256.63</v>
      </c>
      <c r="O152" s="16">
        <f t="shared" si="26"/>
        <v>9.0299999999999994</v>
      </c>
      <c r="P152" s="12"/>
    </row>
    <row r="153" spans="1:16" ht="22.5" customHeight="1">
      <c r="A153" s="9" t="s">
        <v>30</v>
      </c>
      <c r="B153" s="11"/>
      <c r="C153" s="8"/>
      <c r="D153" s="16">
        <f>D145+D152</f>
        <v>70.489999999999995</v>
      </c>
      <c r="E153" s="16">
        <f>E145+E152</f>
        <v>72.41</v>
      </c>
      <c r="F153" s="16">
        <f>F145+F152</f>
        <v>374.80999999999995</v>
      </c>
      <c r="G153" s="16">
        <f>G145+G152</f>
        <v>1555.15</v>
      </c>
      <c r="H153" s="16">
        <f>H152+H145</f>
        <v>0.75000000000000011</v>
      </c>
      <c r="I153" s="16">
        <f>I152+I145</f>
        <v>26.21</v>
      </c>
      <c r="J153" s="16">
        <f>J152+J145</f>
        <v>148.19999999999999</v>
      </c>
      <c r="K153" s="16">
        <f>K145+K152</f>
        <v>0.6100000000000001</v>
      </c>
      <c r="L153" s="16">
        <f>L152+L145</f>
        <v>298.52</v>
      </c>
      <c r="M153" s="16">
        <f>M152+M145</f>
        <v>743.72</v>
      </c>
      <c r="N153" s="16">
        <f>N152+N145</f>
        <v>318.28999999999996</v>
      </c>
      <c r="O153" s="16">
        <f>O152+O145</f>
        <v>10.67</v>
      </c>
      <c r="P153" s="12"/>
    </row>
    <row r="154" spans="1:16">
      <c r="A154" s="82" t="s">
        <v>64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4"/>
    </row>
    <row r="155" spans="1:16">
      <c r="A155" s="6" t="s">
        <v>20</v>
      </c>
      <c r="B155" s="49" t="s">
        <v>103</v>
      </c>
      <c r="C155" s="50">
        <v>250</v>
      </c>
      <c r="D155" s="62">
        <v>8.9499999999999993</v>
      </c>
      <c r="E155" s="62">
        <v>11.29</v>
      </c>
      <c r="F155" s="62">
        <v>42.95</v>
      </c>
      <c r="G155" s="62">
        <v>294</v>
      </c>
      <c r="H155" s="62">
        <v>0.06</v>
      </c>
      <c r="I155" s="62">
        <v>1.69</v>
      </c>
      <c r="J155" s="62">
        <v>54.8</v>
      </c>
      <c r="K155" s="62">
        <v>0.15</v>
      </c>
      <c r="L155" s="62">
        <v>130.66999999999999</v>
      </c>
      <c r="M155" s="62">
        <v>157.44</v>
      </c>
      <c r="N155" s="62">
        <v>36.46</v>
      </c>
      <c r="O155" s="62">
        <v>0.6</v>
      </c>
      <c r="P155" s="50">
        <v>174</v>
      </c>
    </row>
    <row r="156" spans="1:16">
      <c r="A156" s="7"/>
      <c r="B156" s="74" t="s">
        <v>54</v>
      </c>
      <c r="C156" s="67">
        <v>200</v>
      </c>
      <c r="D156" s="69">
        <v>0.9</v>
      </c>
      <c r="E156" s="69"/>
      <c r="F156" s="69">
        <v>22.86</v>
      </c>
      <c r="G156" s="69">
        <v>95.04</v>
      </c>
      <c r="H156" s="69">
        <v>0.04</v>
      </c>
      <c r="I156" s="69">
        <v>7.2</v>
      </c>
      <c r="J156" s="69"/>
      <c r="K156" s="69">
        <v>7.0000000000000007E-2</v>
      </c>
      <c r="L156" s="69">
        <v>36</v>
      </c>
      <c r="M156" s="69">
        <v>32.4</v>
      </c>
      <c r="N156" s="69">
        <v>18</v>
      </c>
      <c r="O156" s="69">
        <v>0.36</v>
      </c>
      <c r="P156" s="67"/>
    </row>
    <row r="157" spans="1:16">
      <c r="A157" s="7"/>
      <c r="B157" s="74" t="s">
        <v>23</v>
      </c>
      <c r="C157" s="67">
        <v>40</v>
      </c>
      <c r="D157" s="71">
        <v>3.16</v>
      </c>
      <c r="E157" s="71">
        <v>0.8</v>
      </c>
      <c r="F157" s="71">
        <v>19.32</v>
      </c>
      <c r="G157" s="71">
        <v>93.52</v>
      </c>
      <c r="H157" s="71">
        <v>0.04</v>
      </c>
      <c r="I157" s="71"/>
      <c r="J157" s="71"/>
      <c r="K157" s="71"/>
      <c r="L157" s="71">
        <v>9.1999999999999993</v>
      </c>
      <c r="M157" s="71">
        <v>34.799999999999997</v>
      </c>
      <c r="N157" s="71">
        <v>13.2</v>
      </c>
      <c r="O157" s="71">
        <v>0.44</v>
      </c>
      <c r="P157" s="75" t="s">
        <v>24</v>
      </c>
    </row>
    <row r="158" spans="1:16">
      <c r="A158" s="7"/>
      <c r="B158" s="49" t="s">
        <v>96</v>
      </c>
      <c r="C158" s="67">
        <v>100</v>
      </c>
      <c r="D158" s="71">
        <v>1.5</v>
      </c>
      <c r="E158" s="71">
        <v>1</v>
      </c>
      <c r="F158" s="71">
        <v>21</v>
      </c>
      <c r="G158" s="71">
        <v>96</v>
      </c>
      <c r="H158" s="71">
        <v>0.04</v>
      </c>
      <c r="I158" s="71">
        <v>10</v>
      </c>
      <c r="J158" s="71"/>
      <c r="K158" s="71">
        <v>0.05</v>
      </c>
      <c r="L158" s="71">
        <v>8</v>
      </c>
      <c r="M158" s="71">
        <v>28</v>
      </c>
      <c r="N158" s="71">
        <v>42</v>
      </c>
      <c r="O158" s="71">
        <v>0.6</v>
      </c>
      <c r="P158" s="75"/>
    </row>
    <row r="159" spans="1:16">
      <c r="A159" s="7"/>
      <c r="B159" s="25"/>
      <c r="C159" s="4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4"/>
    </row>
    <row r="160" spans="1:16" hidden="1">
      <c r="A160" s="7"/>
      <c r="B160" s="25" t="s">
        <v>66</v>
      </c>
      <c r="C160" s="4">
        <v>75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4"/>
    </row>
    <row r="161" spans="1:16" ht="26.25">
      <c r="A161" s="6" t="s">
        <v>25</v>
      </c>
      <c r="B161" s="25"/>
      <c r="C161" s="8"/>
      <c r="D161" s="16">
        <f>SUM(D155:D159)</f>
        <v>14.51</v>
      </c>
      <c r="E161" s="16">
        <f>SUM(E155:E160)</f>
        <v>13.09</v>
      </c>
      <c r="F161" s="16">
        <f>SUM(F155:F159)</f>
        <v>106.13</v>
      </c>
      <c r="G161" s="16">
        <f>SUM(G155:G159)</f>
        <v>578.55999999999995</v>
      </c>
      <c r="H161" s="16">
        <f t="shared" ref="H161:O161" si="27">SUM(H155:H160)</f>
        <v>0.18000000000000002</v>
      </c>
      <c r="I161" s="16">
        <f t="shared" si="27"/>
        <v>18.89</v>
      </c>
      <c r="J161" s="16">
        <f t="shared" si="27"/>
        <v>54.8</v>
      </c>
      <c r="K161" s="16">
        <f t="shared" si="27"/>
        <v>0.27</v>
      </c>
      <c r="L161" s="16">
        <f t="shared" si="27"/>
        <v>183.86999999999998</v>
      </c>
      <c r="M161" s="16">
        <f t="shared" si="27"/>
        <v>252.64</v>
      </c>
      <c r="N161" s="16">
        <f t="shared" si="27"/>
        <v>109.66</v>
      </c>
      <c r="O161" s="16">
        <f t="shared" si="27"/>
        <v>2</v>
      </c>
      <c r="P161" s="16"/>
    </row>
    <row r="162" spans="1:16">
      <c r="A162" s="6"/>
      <c r="B162" s="25"/>
      <c r="C162" s="8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>
      <c r="A163" s="6" t="s">
        <v>26</v>
      </c>
      <c r="B163" s="49" t="s">
        <v>104</v>
      </c>
      <c r="C163" s="50">
        <v>250</v>
      </c>
      <c r="D163" s="51">
        <v>4.3899999999999997</v>
      </c>
      <c r="E163" s="51">
        <v>8.43</v>
      </c>
      <c r="F163" s="51">
        <v>13.23</v>
      </c>
      <c r="G163" s="51">
        <v>118.6</v>
      </c>
      <c r="H163" s="51">
        <v>0.18</v>
      </c>
      <c r="I163" s="51">
        <v>4.66</v>
      </c>
      <c r="J163" s="51"/>
      <c r="K163" s="51">
        <v>0.06</v>
      </c>
      <c r="L163" s="51">
        <v>34.14</v>
      </c>
      <c r="M163" s="51">
        <v>70.48</v>
      </c>
      <c r="N163" s="51">
        <v>28.46</v>
      </c>
      <c r="O163" s="51">
        <v>1.64</v>
      </c>
      <c r="P163" s="52">
        <v>102</v>
      </c>
    </row>
    <row r="164" spans="1:16">
      <c r="A164" s="12"/>
      <c r="B164" s="74" t="s">
        <v>55</v>
      </c>
      <c r="C164" s="67">
        <v>150</v>
      </c>
      <c r="D164" s="69">
        <v>15.78</v>
      </c>
      <c r="E164" s="69">
        <v>17.57</v>
      </c>
      <c r="F164" s="69">
        <v>25.58</v>
      </c>
      <c r="G164" s="69">
        <v>164.4</v>
      </c>
      <c r="H164" s="69">
        <v>0.05</v>
      </c>
      <c r="I164" s="69"/>
      <c r="J164" s="69">
        <v>24</v>
      </c>
      <c r="K164" s="69">
        <v>0.02</v>
      </c>
      <c r="L164" s="69">
        <v>10.199999999999999</v>
      </c>
      <c r="M164" s="69">
        <v>31.56</v>
      </c>
      <c r="N164" s="69">
        <v>6.84</v>
      </c>
      <c r="O164" s="69">
        <v>0.68</v>
      </c>
      <c r="P164" s="67">
        <v>203</v>
      </c>
    </row>
    <row r="165" spans="1:16" ht="15.75" thickBot="1">
      <c r="A165" s="12"/>
      <c r="B165" s="56" t="s">
        <v>105</v>
      </c>
      <c r="C165" s="57">
        <v>75</v>
      </c>
      <c r="D165" s="58">
        <v>26.24</v>
      </c>
      <c r="E165" s="58">
        <v>18.89</v>
      </c>
      <c r="F165" s="58">
        <v>3.27</v>
      </c>
      <c r="G165" s="58">
        <v>164</v>
      </c>
      <c r="H165" s="58">
        <v>0.26</v>
      </c>
      <c r="I165" s="58"/>
      <c r="J165" s="58">
        <v>50</v>
      </c>
      <c r="K165" s="58">
        <v>0.26</v>
      </c>
      <c r="L165" s="58">
        <v>32.99</v>
      </c>
      <c r="M165" s="58">
        <v>262.94</v>
      </c>
      <c r="N165" s="58">
        <v>175.65</v>
      </c>
      <c r="O165" s="58">
        <v>5.91</v>
      </c>
      <c r="P165" s="57">
        <v>288</v>
      </c>
    </row>
    <row r="166" spans="1:16">
      <c r="A166" s="12"/>
      <c r="B166" s="74" t="s">
        <v>111</v>
      </c>
      <c r="C166" s="67">
        <v>20</v>
      </c>
      <c r="D166" s="69">
        <v>6.96</v>
      </c>
      <c r="E166" s="69">
        <v>4.2300000000000004</v>
      </c>
      <c r="F166" s="69"/>
      <c r="G166" s="69">
        <v>54</v>
      </c>
      <c r="H166" s="69"/>
      <c r="I166" s="69">
        <v>0.01</v>
      </c>
      <c r="J166" s="69">
        <v>20</v>
      </c>
      <c r="K166" s="69">
        <v>0.05</v>
      </c>
      <c r="L166" s="69">
        <v>1.2</v>
      </c>
      <c r="M166" s="69">
        <v>1.5</v>
      </c>
      <c r="N166" s="69"/>
      <c r="O166" s="69">
        <v>0.01</v>
      </c>
      <c r="P166" s="67"/>
    </row>
    <row r="167" spans="1:16">
      <c r="A167" s="12"/>
      <c r="B167" s="68" t="s">
        <v>23</v>
      </c>
      <c r="C167" s="72">
        <v>40</v>
      </c>
      <c r="D167" s="73">
        <v>4.74</v>
      </c>
      <c r="E167" s="73">
        <v>0.12</v>
      </c>
      <c r="F167" s="73">
        <v>28.98</v>
      </c>
      <c r="G167" s="73">
        <v>140.28</v>
      </c>
      <c r="H167" s="73">
        <v>0.06</v>
      </c>
      <c r="I167" s="73"/>
      <c r="J167" s="73"/>
      <c r="K167" s="73"/>
      <c r="L167" s="73">
        <v>13.8</v>
      </c>
      <c r="M167" s="73">
        <v>52.2</v>
      </c>
      <c r="N167" s="73">
        <v>19.8</v>
      </c>
      <c r="O167" s="73">
        <v>0.66</v>
      </c>
      <c r="P167" s="67" t="s">
        <v>24</v>
      </c>
    </row>
    <row r="168" spans="1:16" ht="26.25">
      <c r="A168" s="6" t="s">
        <v>29</v>
      </c>
      <c r="B168" s="49" t="s">
        <v>109</v>
      </c>
      <c r="C168" s="50">
        <v>200</v>
      </c>
      <c r="D168" s="63">
        <v>0.78</v>
      </c>
      <c r="E168" s="63">
        <v>0.09</v>
      </c>
      <c r="F168" s="63">
        <v>27.63</v>
      </c>
      <c r="G168" s="63">
        <v>114.8</v>
      </c>
      <c r="H168" s="63">
        <v>0.02</v>
      </c>
      <c r="I168" s="63">
        <v>0.6</v>
      </c>
      <c r="J168" s="63"/>
      <c r="K168" s="63">
        <v>0.03</v>
      </c>
      <c r="L168" s="63">
        <v>32.32</v>
      </c>
      <c r="M168" s="63">
        <v>21.9</v>
      </c>
      <c r="N168" s="63">
        <v>17.559999999999999</v>
      </c>
      <c r="O168" s="63">
        <v>0.48</v>
      </c>
      <c r="P168" s="52">
        <v>349</v>
      </c>
    </row>
    <row r="169" spans="1:16" ht="26.25" customHeight="1">
      <c r="A169" s="6" t="s">
        <v>30</v>
      </c>
      <c r="B169" s="11"/>
      <c r="C169" s="8"/>
      <c r="D169" s="16">
        <f>D161+D168</f>
        <v>15.29</v>
      </c>
      <c r="E169" s="16">
        <f>E161+E168</f>
        <v>13.18</v>
      </c>
      <c r="F169" s="16">
        <f>F161+F168</f>
        <v>133.76</v>
      </c>
      <c r="G169" s="16">
        <f>G161+G168</f>
        <v>693.3599999999999</v>
      </c>
      <c r="H169" s="16">
        <f t="shared" ref="H169:O169" si="28">H168+H161</f>
        <v>0.2</v>
      </c>
      <c r="I169" s="16">
        <f t="shared" si="28"/>
        <v>19.490000000000002</v>
      </c>
      <c r="J169" s="16">
        <f t="shared" si="28"/>
        <v>54.8</v>
      </c>
      <c r="K169" s="16">
        <f t="shared" si="28"/>
        <v>0.30000000000000004</v>
      </c>
      <c r="L169" s="16">
        <f t="shared" si="28"/>
        <v>216.18999999999997</v>
      </c>
      <c r="M169" s="16">
        <f t="shared" si="28"/>
        <v>274.53999999999996</v>
      </c>
      <c r="N169" s="16">
        <f t="shared" si="28"/>
        <v>127.22</v>
      </c>
      <c r="O169" s="16">
        <f t="shared" si="28"/>
        <v>2.48</v>
      </c>
      <c r="P169" s="12"/>
    </row>
    <row r="170" spans="1:16" ht="0.75" customHeight="1">
      <c r="A170" s="104" t="s">
        <v>67</v>
      </c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6"/>
    </row>
    <row r="171" spans="1:16" ht="26.25" hidden="1">
      <c r="A171" s="26" t="s">
        <v>20</v>
      </c>
      <c r="B171" s="18" t="s">
        <v>21</v>
      </c>
      <c r="C171" s="19">
        <v>150</v>
      </c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4"/>
    </row>
    <row r="172" spans="1:16" hidden="1">
      <c r="A172" s="27"/>
      <c r="B172" s="18" t="s">
        <v>22</v>
      </c>
      <c r="C172" s="19">
        <v>200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4"/>
    </row>
    <row r="173" spans="1:16" hidden="1">
      <c r="A173" s="27"/>
      <c r="B173" s="7" t="s">
        <v>23</v>
      </c>
      <c r="C173" s="4">
        <v>40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4"/>
    </row>
    <row r="174" spans="1:16" hidden="1">
      <c r="A174" s="27"/>
      <c r="B174" s="33" t="s">
        <v>65</v>
      </c>
      <c r="C174" s="34">
        <v>110</v>
      </c>
      <c r="D174" s="35"/>
      <c r="E174" s="35"/>
      <c r="F174" s="35"/>
      <c r="G174" s="12"/>
      <c r="H174" s="35"/>
      <c r="I174" s="35"/>
      <c r="J174" s="35"/>
      <c r="K174" s="35"/>
      <c r="L174" s="35"/>
      <c r="M174" s="35"/>
      <c r="N174" s="35"/>
      <c r="O174" s="35"/>
      <c r="P174" s="36"/>
    </row>
    <row r="175" spans="1:16" ht="26.25" hidden="1">
      <c r="A175" s="26" t="s">
        <v>25</v>
      </c>
      <c r="B175" s="18"/>
      <c r="C175" s="29"/>
      <c r="D175" s="24">
        <f t="shared" ref="D175:O175" si="29">SUM(D171:D174)</f>
        <v>0</v>
      </c>
      <c r="E175" s="24">
        <f t="shared" si="29"/>
        <v>0</v>
      </c>
      <c r="F175" s="24">
        <f t="shared" si="29"/>
        <v>0</v>
      </c>
      <c r="G175" s="24">
        <f t="shared" si="29"/>
        <v>0</v>
      </c>
      <c r="H175" s="24">
        <f t="shared" si="29"/>
        <v>0</v>
      </c>
      <c r="I175" s="24">
        <f t="shared" si="29"/>
        <v>0</v>
      </c>
      <c r="J175" s="24">
        <f t="shared" si="29"/>
        <v>0</v>
      </c>
      <c r="K175" s="24">
        <f t="shared" si="29"/>
        <v>0</v>
      </c>
      <c r="L175" s="24">
        <f t="shared" si="29"/>
        <v>0</v>
      </c>
      <c r="M175" s="24">
        <f t="shared" si="29"/>
        <v>0</v>
      </c>
      <c r="N175" s="24">
        <f t="shared" si="29"/>
        <v>0</v>
      </c>
      <c r="O175" s="24">
        <f t="shared" si="29"/>
        <v>0</v>
      </c>
      <c r="P175" s="24"/>
    </row>
    <row r="176" spans="1:16" hidden="1">
      <c r="A176" s="17" t="s">
        <v>68</v>
      </c>
      <c r="B176" s="7" t="s">
        <v>69</v>
      </c>
      <c r="C176" s="4">
        <v>200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6"/>
    </row>
    <row r="177" spans="1:16" hidden="1">
      <c r="A177" s="30"/>
      <c r="B177" s="7" t="s">
        <v>27</v>
      </c>
      <c r="C177" s="4">
        <v>90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6"/>
    </row>
    <row r="178" spans="1:16" hidden="1">
      <c r="A178" s="30"/>
      <c r="B178" s="7" t="s">
        <v>28</v>
      </c>
      <c r="C178" s="4">
        <v>150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6"/>
    </row>
    <row r="179" spans="1:16" hidden="1">
      <c r="A179" s="30"/>
      <c r="B179" s="7" t="s">
        <v>32</v>
      </c>
      <c r="C179" s="4">
        <v>200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6"/>
    </row>
    <row r="180" spans="1:16" hidden="1">
      <c r="A180" s="26"/>
      <c r="B180" s="7" t="s">
        <v>23</v>
      </c>
      <c r="C180" s="13">
        <v>60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4"/>
    </row>
    <row r="181" spans="1:16" ht="22.5" hidden="1" customHeight="1">
      <c r="A181" s="40" t="s">
        <v>29</v>
      </c>
      <c r="B181" s="12"/>
      <c r="C181" s="4"/>
      <c r="D181" s="24">
        <f t="shared" ref="D181:O181" si="30">SUM(D176:D180)</f>
        <v>0</v>
      </c>
      <c r="E181" s="41">
        <f t="shared" si="30"/>
        <v>0</v>
      </c>
      <c r="F181" s="24">
        <f t="shared" si="30"/>
        <v>0</v>
      </c>
      <c r="G181" s="24">
        <f t="shared" si="30"/>
        <v>0</v>
      </c>
      <c r="H181" s="24">
        <f t="shared" si="30"/>
        <v>0</v>
      </c>
      <c r="I181" s="24">
        <f t="shared" si="30"/>
        <v>0</v>
      </c>
      <c r="J181" s="24">
        <f t="shared" si="30"/>
        <v>0</v>
      </c>
      <c r="K181" s="24">
        <f t="shared" si="30"/>
        <v>0</v>
      </c>
      <c r="L181" s="24">
        <f t="shared" si="30"/>
        <v>0</v>
      </c>
      <c r="M181" s="24">
        <f t="shared" si="30"/>
        <v>0</v>
      </c>
      <c r="N181" s="24">
        <f t="shared" si="30"/>
        <v>0</v>
      </c>
      <c r="O181" s="24">
        <f t="shared" si="30"/>
        <v>0</v>
      </c>
      <c r="P181" s="8"/>
    </row>
    <row r="182" spans="1:16" hidden="1">
      <c r="A182" s="16"/>
      <c r="B182" s="12" t="s">
        <v>70</v>
      </c>
      <c r="C182" s="4">
        <v>100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26.25" hidden="1">
      <c r="A183" s="17" t="s">
        <v>38</v>
      </c>
      <c r="B183" s="12"/>
      <c r="C183" s="8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2"/>
    </row>
    <row r="184" spans="1:16" ht="21" hidden="1" customHeight="1">
      <c r="A184" s="40" t="s">
        <v>30</v>
      </c>
      <c r="B184" s="20"/>
      <c r="C184" s="29"/>
      <c r="D184" s="24">
        <f>D175+D181</f>
        <v>0</v>
      </c>
      <c r="E184" s="41">
        <f>E175+E181</f>
        <v>0</v>
      </c>
      <c r="F184" s="24">
        <f>F175+F181</f>
        <v>0</v>
      </c>
      <c r="G184" s="24">
        <f>G175+G181</f>
        <v>0</v>
      </c>
      <c r="H184" s="24">
        <f t="shared" ref="H184:O184" si="31">H181+H175</f>
        <v>0</v>
      </c>
      <c r="I184" s="24">
        <f t="shared" si="31"/>
        <v>0</v>
      </c>
      <c r="J184" s="24">
        <f t="shared" si="31"/>
        <v>0</v>
      </c>
      <c r="K184" s="24">
        <f t="shared" si="31"/>
        <v>0</v>
      </c>
      <c r="L184" s="24">
        <f t="shared" si="31"/>
        <v>0</v>
      </c>
      <c r="M184" s="24">
        <f t="shared" si="31"/>
        <v>0</v>
      </c>
      <c r="N184" s="24">
        <f t="shared" si="31"/>
        <v>0</v>
      </c>
      <c r="O184" s="24">
        <f t="shared" si="31"/>
        <v>0</v>
      </c>
      <c r="P184" s="20"/>
    </row>
    <row r="185" spans="1:16" ht="0.75" hidden="1" customHeight="1">
      <c r="A185" s="101" t="s">
        <v>71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3"/>
    </row>
    <row r="186" spans="1:16" ht="26.25" hidden="1">
      <c r="A186" s="6" t="s">
        <v>72</v>
      </c>
      <c r="B186" s="12" t="s">
        <v>73</v>
      </c>
      <c r="C186" s="4" t="s">
        <v>74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idden="1">
      <c r="A187" s="7"/>
      <c r="B187" s="12" t="s">
        <v>75</v>
      </c>
      <c r="C187" s="4">
        <v>200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idden="1">
      <c r="A188" s="7"/>
      <c r="B188" s="12" t="s">
        <v>23</v>
      </c>
      <c r="C188" s="4">
        <v>40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idden="1">
      <c r="A189" s="7"/>
      <c r="B189" s="12" t="s">
        <v>76</v>
      </c>
      <c r="C189" s="4">
        <v>20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26.25" hidden="1">
      <c r="A190" s="6" t="s">
        <v>25</v>
      </c>
      <c r="B190" s="12"/>
      <c r="C190" s="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8"/>
    </row>
    <row r="191" spans="1:16" hidden="1">
      <c r="A191" s="6" t="s">
        <v>26</v>
      </c>
      <c r="B191" s="12" t="s">
        <v>77</v>
      </c>
      <c r="C191" s="4">
        <v>100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26.25" hidden="1">
      <c r="A192" s="7"/>
      <c r="B192" s="12" t="s">
        <v>78</v>
      </c>
      <c r="C192" s="4" t="s">
        <v>79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idden="1">
      <c r="A193" s="7"/>
      <c r="B193" s="12" t="s">
        <v>50</v>
      </c>
      <c r="C193" s="4">
        <v>200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idden="1">
      <c r="A194" s="7"/>
      <c r="B194" s="12" t="s">
        <v>51</v>
      </c>
      <c r="C194" s="4">
        <v>100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idden="1">
      <c r="A195" s="7"/>
      <c r="B195" s="12" t="s">
        <v>52</v>
      </c>
      <c r="C195" s="4">
        <v>200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idden="1">
      <c r="A196" s="7"/>
      <c r="B196" s="12" t="s">
        <v>23</v>
      </c>
      <c r="C196" s="4">
        <v>80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26.25" hidden="1">
      <c r="A197" s="6" t="s">
        <v>29</v>
      </c>
      <c r="B197" s="12"/>
      <c r="C197" s="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8"/>
    </row>
    <row r="198" spans="1:16" hidden="1">
      <c r="A198" s="6" t="s">
        <v>35</v>
      </c>
      <c r="B198" s="12"/>
      <c r="C198" s="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8"/>
    </row>
    <row r="199" spans="1:16" hidden="1">
      <c r="A199" s="6"/>
      <c r="B199" s="12" t="s">
        <v>32</v>
      </c>
      <c r="C199" s="4">
        <v>200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idden="1">
      <c r="A200" s="6"/>
      <c r="B200" s="12" t="s">
        <v>42</v>
      </c>
      <c r="C200" s="4">
        <v>100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7.5" hidden="1" customHeight="1">
      <c r="A201" s="6" t="s">
        <v>38</v>
      </c>
      <c r="B201" s="12"/>
      <c r="C201" s="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26.25" hidden="1">
      <c r="A202" s="6" t="s">
        <v>30</v>
      </c>
      <c r="B202" s="12"/>
      <c r="C202" s="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8"/>
    </row>
    <row r="203" spans="1:16" hidden="1">
      <c r="A203" s="101" t="s">
        <v>80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3"/>
    </row>
    <row r="204" spans="1:16" hidden="1">
      <c r="A204" s="6" t="s">
        <v>72</v>
      </c>
      <c r="B204" s="12" t="s">
        <v>81</v>
      </c>
      <c r="C204" s="4">
        <v>150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idden="1">
      <c r="A205" s="7"/>
      <c r="B205" s="12" t="s">
        <v>56</v>
      </c>
      <c r="C205" s="4">
        <v>200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idden="1">
      <c r="A206" s="7"/>
      <c r="B206" s="12" t="s">
        <v>82</v>
      </c>
      <c r="C206" s="4">
        <v>10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idden="1">
      <c r="A207" s="7"/>
      <c r="B207" s="12" t="s">
        <v>23</v>
      </c>
      <c r="C207" s="4">
        <v>40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26.25" hidden="1">
      <c r="A208" s="6" t="s">
        <v>25</v>
      </c>
      <c r="B208" s="12"/>
      <c r="C208" s="8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2"/>
    </row>
    <row r="209" spans="1:16" hidden="1">
      <c r="A209" s="6" t="s">
        <v>68</v>
      </c>
      <c r="B209" s="12" t="s">
        <v>83</v>
      </c>
      <c r="C209" s="4">
        <v>100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26.25" hidden="1">
      <c r="A210" s="7"/>
      <c r="B210" s="12" t="s">
        <v>84</v>
      </c>
      <c r="C210" s="4" t="s">
        <v>85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idden="1">
      <c r="A211" s="7"/>
      <c r="B211" s="12" t="s">
        <v>86</v>
      </c>
      <c r="C211" s="4">
        <v>220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25.5" hidden="1">
      <c r="A212" s="7"/>
      <c r="B212" s="12" t="s">
        <v>58</v>
      </c>
      <c r="C212" s="4" t="s">
        <v>87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idden="1">
      <c r="A213" s="7"/>
      <c r="B213" s="12" t="s">
        <v>23</v>
      </c>
      <c r="C213" s="4">
        <v>80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12.75" hidden="1" customHeight="1">
      <c r="A214" s="6" t="s">
        <v>29</v>
      </c>
      <c r="B214" s="12"/>
      <c r="C214" s="8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2"/>
    </row>
    <row r="215" spans="1:16" ht="1.5" hidden="1" customHeight="1">
      <c r="A215" s="6" t="s">
        <v>35</v>
      </c>
      <c r="B215" s="12" t="s">
        <v>36</v>
      </c>
      <c r="C215" s="4">
        <v>200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idden="1">
      <c r="A216" s="6"/>
      <c r="B216" s="12" t="s">
        <v>37</v>
      </c>
      <c r="C216" s="4">
        <v>100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26.25" hidden="1">
      <c r="A217" s="6" t="s">
        <v>38</v>
      </c>
      <c r="B217" s="12"/>
      <c r="C217" s="8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2"/>
    </row>
    <row r="218" spans="1:16" ht="26.25" hidden="1">
      <c r="A218" s="6" t="s">
        <v>30</v>
      </c>
      <c r="B218" s="12"/>
      <c r="C218" s="8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2"/>
    </row>
    <row r="219" spans="1:16" ht="0.75" hidden="1" customHeight="1">
      <c r="A219" s="104" t="s">
        <v>88</v>
      </c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6"/>
    </row>
    <row r="220" spans="1:16" hidden="1">
      <c r="A220" s="6"/>
      <c r="B220" s="12"/>
      <c r="C220" s="4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idden="1">
      <c r="A221" s="7"/>
      <c r="B221" s="12"/>
      <c r="C221" s="4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idden="1">
      <c r="A222" s="7"/>
      <c r="B222" s="12"/>
      <c r="C222" s="4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idden="1">
      <c r="A223" s="7"/>
      <c r="B223" s="12"/>
      <c r="C223" s="4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idden="1">
      <c r="A224" s="6"/>
      <c r="B224" s="12"/>
      <c r="C224" s="8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2"/>
    </row>
    <row r="225" spans="1:16" hidden="1">
      <c r="A225" s="6"/>
      <c r="B225" s="12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idden="1">
      <c r="A226" s="6"/>
      <c r="B226" s="20"/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hidden="1">
      <c r="A227" s="7"/>
      <c r="B227" s="20"/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hidden="1">
      <c r="A228" s="7"/>
      <c r="B228" s="12"/>
      <c r="C228" s="4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idden="1">
      <c r="A229" s="7"/>
      <c r="B229" s="12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idden="1">
      <c r="A230" s="6"/>
      <c r="B230" s="12"/>
      <c r="C230" s="8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2"/>
    </row>
    <row r="231" spans="1:16" hidden="1">
      <c r="A231" s="6"/>
      <c r="B231" s="12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idden="1">
      <c r="A232" s="6"/>
      <c r="B232" s="12"/>
      <c r="C232" s="4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0.5" hidden="1" customHeight="1">
      <c r="A233" s="17"/>
      <c r="B233" s="12"/>
      <c r="C233" s="8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2"/>
    </row>
    <row r="234" spans="1:16" hidden="1">
      <c r="A234" s="6"/>
      <c r="B234" s="12"/>
      <c r="C234" s="8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2"/>
    </row>
    <row r="235" spans="1:16" hidden="1">
      <c r="A235" s="101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3"/>
    </row>
    <row r="236" spans="1:16" hidden="1">
      <c r="A236" s="16"/>
      <c r="B236" s="12"/>
      <c r="C236" s="4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idden="1">
      <c r="A237" s="12"/>
      <c r="B237" s="12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idden="1">
      <c r="A238" s="12"/>
      <c r="B238" s="12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idden="1">
      <c r="A239" s="12"/>
      <c r="B239" s="12"/>
      <c r="C239" s="4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idden="1">
      <c r="A240" s="6"/>
      <c r="B240" s="12"/>
      <c r="C240" s="8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2"/>
    </row>
    <row r="241" spans="1:16" hidden="1">
      <c r="A241" s="6"/>
      <c r="B241" s="12"/>
      <c r="C241" s="4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idden="1">
      <c r="A242" s="7"/>
      <c r="B242" s="12"/>
      <c r="C242" s="4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idden="1">
      <c r="A243" s="7"/>
      <c r="B243" s="12"/>
      <c r="C243" s="4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idden="1">
      <c r="A244" s="7"/>
      <c r="B244" s="12"/>
      <c r="C244" s="16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idden="1">
      <c r="A245" s="7"/>
      <c r="B245" s="12"/>
      <c r="C245" s="4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idden="1">
      <c r="A246" s="7"/>
      <c r="B246" s="12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 hidden="1">
      <c r="A247" s="6"/>
      <c r="B247" s="12"/>
      <c r="C247" s="8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2"/>
    </row>
    <row r="248" spans="1:16" hidden="1">
      <c r="A248" s="6"/>
      <c r="B248" s="12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 hidden="1">
      <c r="A249" s="16"/>
      <c r="B249" s="12"/>
      <c r="C249" s="4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2.25" hidden="1" customHeight="1">
      <c r="A250" s="17"/>
      <c r="B250" s="12"/>
      <c r="C250" s="8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2"/>
    </row>
    <row r="251" spans="1:16" hidden="1">
      <c r="A251" s="6"/>
      <c r="B251" s="12"/>
      <c r="C251" s="8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2"/>
    </row>
    <row r="252" spans="1:16" hidden="1">
      <c r="A252" s="101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3"/>
    </row>
    <row r="253" spans="1:16" hidden="1">
      <c r="A253" s="6"/>
      <c r="B253" s="12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 hidden="1">
      <c r="A254" s="7"/>
      <c r="B254" s="12"/>
      <c r="C254" s="4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idden="1">
      <c r="A255" s="7"/>
      <c r="B255" s="12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 hidden="1">
      <c r="A256" s="7"/>
      <c r="B256" s="12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 hidden="1">
      <c r="A257" s="6"/>
      <c r="B257" s="12"/>
      <c r="C257" s="8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hidden="1">
      <c r="A258" s="6"/>
      <c r="B258" s="12"/>
      <c r="C258" s="4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idden="1">
      <c r="A259" s="12"/>
      <c r="B259" s="12"/>
      <c r="C259" s="4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 hidden="1">
      <c r="A260" s="12"/>
      <c r="B260" s="12"/>
      <c r="C260" s="4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idden="1">
      <c r="A261" s="12"/>
      <c r="B261" s="12"/>
      <c r="C261" s="4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idden="1">
      <c r="A262" s="12"/>
      <c r="B262" s="12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 hidden="1">
      <c r="A263" s="12"/>
      <c r="B263" s="12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hidden="1">
      <c r="A264" s="6"/>
      <c r="B264" s="12"/>
      <c r="C264" s="8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2"/>
    </row>
    <row r="265" spans="1:16" hidden="1">
      <c r="A265" s="6"/>
      <c r="B265" s="12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 hidden="1">
      <c r="A266" s="16"/>
      <c r="B266" s="12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 hidden="1">
      <c r="A267" s="17"/>
      <c r="B267" s="12"/>
      <c r="C267" s="8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2"/>
    </row>
    <row r="268" spans="1:16" ht="9" hidden="1" customHeight="1">
      <c r="A268" s="6"/>
      <c r="B268" s="12"/>
      <c r="C268" s="8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2"/>
    </row>
    <row r="269" spans="1:16" hidden="1">
      <c r="A269" s="104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6"/>
    </row>
    <row r="270" spans="1:16" hidden="1">
      <c r="A270" s="26"/>
      <c r="B270" s="20"/>
      <c r="C270" s="19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hidden="1">
      <c r="A271" s="27"/>
      <c r="B271" s="20"/>
      <c r="C271" s="1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 hidden="1">
      <c r="A272" s="27"/>
      <c r="B272" s="12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 hidden="1">
      <c r="A273" s="27"/>
      <c r="B273" s="12"/>
      <c r="C273" s="4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idden="1">
      <c r="A274" s="26"/>
      <c r="B274" s="20"/>
      <c r="C274" s="29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0"/>
    </row>
    <row r="275" spans="1:16" hidden="1">
      <c r="A275" s="26"/>
      <c r="B275" s="12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 hidden="1">
      <c r="A276" s="30"/>
      <c r="B276" s="12"/>
      <c r="C276" s="4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idden="1">
      <c r="A277" s="30"/>
      <c r="B277" s="12"/>
      <c r="C277" s="4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idden="1">
      <c r="A278" s="30"/>
      <c r="B278" s="12"/>
      <c r="C278" s="4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idden="1">
      <c r="A279" s="30"/>
      <c r="B279" s="12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 hidden="1">
      <c r="A280" s="26"/>
      <c r="B280" s="20"/>
      <c r="C280" s="29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0"/>
    </row>
    <row r="281" spans="1:16" hidden="1">
      <c r="A281" s="6"/>
      <c r="B281" s="12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 hidden="1">
      <c r="A282" s="16"/>
      <c r="B282" s="12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 hidden="1">
      <c r="A283" s="17"/>
      <c r="B283" s="12"/>
      <c r="C283" s="8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2"/>
    </row>
    <row r="284" spans="1:16" hidden="1">
      <c r="A284" s="26"/>
      <c r="B284" s="20"/>
      <c r="C284" s="29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0"/>
    </row>
    <row r="285" spans="1:16">
      <c r="A285" s="85" t="s">
        <v>89</v>
      </c>
      <c r="B285" s="107"/>
      <c r="C285" s="43"/>
      <c r="D285" s="44">
        <f t="shared" ref="D285:O285" si="32">D19+D37+D64+D79+D94+D109+D124+D138+D153+D169</f>
        <v>654.24</v>
      </c>
      <c r="E285" s="44">
        <f t="shared" si="32"/>
        <v>556.43999999999994</v>
      </c>
      <c r="F285" s="44">
        <f t="shared" si="32"/>
        <v>2328.91</v>
      </c>
      <c r="G285" s="44">
        <f t="shared" si="32"/>
        <v>13644.079999999998</v>
      </c>
      <c r="H285" s="44">
        <f t="shared" si="32"/>
        <v>9.02</v>
      </c>
      <c r="I285" s="44">
        <f t="shared" si="32"/>
        <v>306.72999999999996</v>
      </c>
      <c r="J285" s="44">
        <f t="shared" si="32"/>
        <v>1403.52</v>
      </c>
      <c r="K285" s="44">
        <f t="shared" si="32"/>
        <v>9.8000000000000007</v>
      </c>
      <c r="L285" s="44">
        <f t="shared" si="32"/>
        <v>3225.7</v>
      </c>
      <c r="M285" s="44">
        <f t="shared" si="32"/>
        <v>6710.05</v>
      </c>
      <c r="N285" s="44">
        <f t="shared" si="32"/>
        <v>2918.2799999999997</v>
      </c>
      <c r="O285" s="44">
        <f t="shared" si="32"/>
        <v>97.350000000000009</v>
      </c>
      <c r="P285" s="48"/>
    </row>
    <row r="286" spans="1:16">
      <c r="A286" s="85" t="s">
        <v>90</v>
      </c>
      <c r="B286" s="107"/>
      <c r="C286" s="45"/>
      <c r="D286" s="45">
        <v>1</v>
      </c>
      <c r="E286" s="45">
        <v>1</v>
      </c>
      <c r="F286" s="45">
        <v>4</v>
      </c>
      <c r="G286" s="45"/>
      <c r="H286" s="45"/>
      <c r="I286" s="45"/>
      <c r="J286" s="45"/>
      <c r="K286" s="45"/>
      <c r="L286" s="45"/>
      <c r="M286" s="45"/>
      <c r="N286" s="45"/>
      <c r="O286" s="45"/>
      <c r="P286" s="45"/>
    </row>
    <row r="287" spans="1:16" ht="7.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</row>
    <row r="288" spans="1:16" ht="12" hidden="1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</row>
    <row r="289" spans="1:24" ht="15" hidden="1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1:24" hidden="1"/>
    <row r="291" spans="1:24" ht="15" customHeight="1">
      <c r="A291" s="97" t="s">
        <v>91</v>
      </c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</row>
    <row r="292" spans="1:24" ht="15" customHeight="1">
      <c r="A292" s="46" t="s">
        <v>92</v>
      </c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</row>
    <row r="293" spans="1:24" ht="15" customHeight="1">
      <c r="A293" s="97" t="s">
        <v>93</v>
      </c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</row>
    <row r="294" spans="1:24" ht="51" customHeight="1">
      <c r="A294" s="98" t="s">
        <v>94</v>
      </c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46"/>
      <c r="R294" s="46"/>
      <c r="S294" s="46"/>
      <c r="T294" s="46"/>
      <c r="U294" s="46"/>
      <c r="V294" s="46"/>
      <c r="W294" s="46"/>
      <c r="X294" s="46"/>
    </row>
    <row r="295" spans="1:24" ht="18.75">
      <c r="B295" s="47" t="s">
        <v>95</v>
      </c>
    </row>
  </sheetData>
  <mergeCells count="34">
    <mergeCell ref="A110:P110"/>
    <mergeCell ref="A50:P50"/>
    <mergeCell ref="A38:P38"/>
    <mergeCell ref="A95:P95"/>
    <mergeCell ref="A170:P170"/>
    <mergeCell ref="A185:P185"/>
    <mergeCell ref="A203:P203"/>
    <mergeCell ref="A219:P219"/>
    <mergeCell ref="A235:P235"/>
    <mergeCell ref="A291:Q291"/>
    <mergeCell ref="A293:P293"/>
    <mergeCell ref="A294:P294"/>
    <mergeCell ref="A287:P288"/>
    <mergeCell ref="A252:P252"/>
    <mergeCell ref="A269:P269"/>
    <mergeCell ref="A285:B285"/>
    <mergeCell ref="A286:B286"/>
    <mergeCell ref="A289:P289"/>
    <mergeCell ref="A139:P139"/>
    <mergeCell ref="A154:P154"/>
    <mergeCell ref="A80:P80"/>
    <mergeCell ref="A1:P1"/>
    <mergeCell ref="D2:F2"/>
    <mergeCell ref="H2:K2"/>
    <mergeCell ref="L2:O2"/>
    <mergeCell ref="P2:P4"/>
    <mergeCell ref="G2:G4"/>
    <mergeCell ref="C2:C4"/>
    <mergeCell ref="B2:B4"/>
    <mergeCell ref="A2:A4"/>
    <mergeCell ref="A5:P5"/>
    <mergeCell ref="A125:P125"/>
    <mergeCell ref="A20:P20"/>
    <mergeCell ref="A13:A17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Холматова</cp:lastModifiedBy>
  <cp:lastPrinted>2024-11-08T04:56:57Z</cp:lastPrinted>
  <dcterms:created xsi:type="dcterms:W3CDTF">2015-06-05T18:19:00Z</dcterms:created>
  <dcterms:modified xsi:type="dcterms:W3CDTF">2025-02-10T10:42:52Z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27A2FA8EE4A74C09A85C5B6453E8EFCC_12</vt:lpwstr>
  </property>
  <property fmtid="{D5CDD505-2E9C-101B-9397-08002B2CF9AE}" pid="3" name="KSOProductBuildVer">
    <vt:lpwstr>1049-12.2.0.18283</vt:lpwstr>
  </property>
</Properties>
</file>